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heckCompatibility="1" defaultThemeVersion="124226"/>
  <bookViews>
    <workbookView xWindow="480" yWindow="390" windowWidth="19815" windowHeight="7395"/>
  </bookViews>
  <sheets>
    <sheet name="PO" sheetId="8" r:id="rId1"/>
    <sheet name="BI-1 " sheetId="1" r:id="rId2"/>
    <sheet name="BI-2" sheetId="9" r:id="rId3"/>
    <sheet name="BI-3" sheetId="10" r:id="rId4"/>
    <sheet name="BI-4" sheetId="3" r:id="rId5"/>
    <sheet name="BI-5" sheetId="4" r:id="rId6"/>
    <sheet name="BI-6" sheetId="11" r:id="rId7"/>
    <sheet name="BI-7" sheetId="12" r:id="rId8"/>
    <sheet name="BI-8" sheetId="7" r:id="rId9"/>
  </sheets>
  <calcPr calcId="124519"/>
</workbook>
</file>

<file path=xl/calcChain.xml><?xml version="1.0" encoding="utf-8"?>
<calcChain xmlns="http://schemas.openxmlformats.org/spreadsheetml/2006/main">
  <c r="S15" i="7"/>
  <c r="R15"/>
  <c r="F15"/>
  <c r="G15"/>
  <c r="H15"/>
  <c r="I15"/>
  <c r="J15"/>
  <c r="K15"/>
  <c r="L15"/>
  <c r="M15"/>
  <c r="N15"/>
  <c r="O15"/>
  <c r="P15"/>
  <c r="E15"/>
  <c r="S11" i="12"/>
  <c r="R11"/>
  <c r="F11"/>
  <c r="G11"/>
  <c r="H11"/>
  <c r="I11"/>
  <c r="J11"/>
  <c r="K11"/>
  <c r="L11"/>
  <c r="M11"/>
  <c r="N11"/>
  <c r="O11"/>
  <c r="P11"/>
  <c r="E11"/>
  <c r="S20" i="11"/>
  <c r="R20"/>
  <c r="F20"/>
  <c r="G20"/>
  <c r="H20"/>
  <c r="I20"/>
  <c r="J20"/>
  <c r="K20"/>
  <c r="L20"/>
  <c r="M20"/>
  <c r="N20"/>
  <c r="O20"/>
  <c r="P20"/>
  <c r="E20"/>
  <c r="S15" i="4"/>
  <c r="R15"/>
  <c r="F15"/>
  <c r="G15"/>
  <c r="H15"/>
  <c r="I15"/>
  <c r="J15"/>
  <c r="K15"/>
  <c r="L15"/>
  <c r="M15"/>
  <c r="N15"/>
  <c r="O15"/>
  <c r="P15"/>
  <c r="E15"/>
  <c r="S16" i="3"/>
  <c r="R16"/>
  <c r="F16"/>
  <c r="G16"/>
  <c r="H16"/>
  <c r="I16"/>
  <c r="J16"/>
  <c r="K16"/>
  <c r="L16"/>
  <c r="M16"/>
  <c r="N16"/>
  <c r="O16"/>
  <c r="P16"/>
  <c r="E16"/>
  <c r="S14" i="10"/>
  <c r="R14"/>
  <c r="F14"/>
  <c r="G14"/>
  <c r="H14"/>
  <c r="I14"/>
  <c r="J14"/>
  <c r="K14"/>
  <c r="L14"/>
  <c r="M14"/>
  <c r="N14"/>
  <c r="O14"/>
  <c r="P14"/>
  <c r="E14"/>
  <c r="S13" i="9"/>
  <c r="R13"/>
  <c r="F13"/>
  <c r="G13"/>
  <c r="H13"/>
  <c r="I13"/>
  <c r="J13"/>
  <c r="K13"/>
  <c r="L13"/>
  <c r="M13"/>
  <c r="N13"/>
  <c r="O13"/>
  <c r="P13"/>
  <c r="E13"/>
  <c r="S12" i="1"/>
  <c r="R12"/>
  <c r="F12"/>
  <c r="G12"/>
  <c r="H12"/>
  <c r="I12"/>
  <c r="J12"/>
  <c r="K12"/>
  <c r="L12"/>
  <c r="M12"/>
  <c r="N12"/>
  <c r="O12"/>
  <c r="P12"/>
  <c r="E12"/>
  <c r="S11" i="11"/>
  <c r="R11"/>
  <c r="F11"/>
  <c r="G11"/>
  <c r="H11"/>
  <c r="I11"/>
  <c r="J11"/>
  <c r="K11"/>
  <c r="L11"/>
  <c r="M11"/>
  <c r="N11"/>
  <c r="O11"/>
  <c r="P11"/>
  <c r="E11"/>
  <c r="S14" i="4" l="1"/>
  <c r="R14"/>
  <c r="F14"/>
  <c r="G14"/>
  <c r="H14"/>
  <c r="I14"/>
  <c r="J14"/>
  <c r="K14"/>
  <c r="L14"/>
  <c r="M14"/>
  <c r="N14"/>
  <c r="O14"/>
  <c r="P14"/>
  <c r="E14"/>
  <c r="S11" i="7" l="1"/>
  <c r="R11"/>
  <c r="F11"/>
  <c r="G11"/>
  <c r="H11"/>
  <c r="I11"/>
  <c r="J11"/>
  <c r="K11"/>
  <c r="L11"/>
  <c r="M11"/>
  <c r="N11"/>
  <c r="O11"/>
  <c r="P11"/>
  <c r="E11"/>
  <c r="E10" i="12"/>
  <c r="F13" i="11"/>
  <c r="G13"/>
  <c r="H13"/>
  <c r="I13"/>
  <c r="J13"/>
  <c r="K13"/>
  <c r="L13"/>
  <c r="M13"/>
  <c r="N13"/>
  <c r="O13"/>
  <c r="P13"/>
  <c r="E13"/>
  <c r="F14" i="7" l="1"/>
  <c r="G14"/>
  <c r="H14"/>
  <c r="I14"/>
  <c r="J14"/>
  <c r="K14"/>
  <c r="L14"/>
  <c r="M14"/>
  <c r="N14"/>
  <c r="O14"/>
  <c r="P14"/>
  <c r="E14"/>
  <c r="S7"/>
  <c r="R7"/>
  <c r="P7"/>
  <c r="O7"/>
  <c r="N7"/>
  <c r="M7"/>
  <c r="L7"/>
  <c r="K7"/>
  <c r="J7"/>
  <c r="I7"/>
  <c r="H7"/>
  <c r="G7"/>
  <c r="F7"/>
  <c r="E7"/>
  <c r="F19" i="11"/>
  <c r="G19"/>
  <c r="H19"/>
  <c r="I19"/>
  <c r="J19"/>
  <c r="K19"/>
  <c r="L19"/>
  <c r="M19"/>
  <c r="N19"/>
  <c r="O19"/>
  <c r="P19"/>
  <c r="E19"/>
  <c r="S8" i="12" l="1"/>
  <c r="R8"/>
  <c r="P8"/>
  <c r="O8"/>
  <c r="N8"/>
  <c r="M8"/>
  <c r="L8"/>
  <c r="K8"/>
  <c r="J8"/>
  <c r="I8"/>
  <c r="H8"/>
  <c r="G8"/>
  <c r="F8"/>
  <c r="E8"/>
  <c r="S6"/>
  <c r="R6"/>
  <c r="P6"/>
  <c r="O6"/>
  <c r="N6"/>
  <c r="M6"/>
  <c r="L6"/>
  <c r="K6"/>
  <c r="J6"/>
  <c r="I6"/>
  <c r="H6"/>
  <c r="G6"/>
  <c r="F6"/>
  <c r="E6"/>
  <c r="S10" l="1"/>
  <c r="R10"/>
  <c r="P10"/>
  <c r="O10"/>
  <c r="N10"/>
  <c r="M10"/>
  <c r="L10"/>
  <c r="K10"/>
  <c r="J10"/>
  <c r="I10"/>
  <c r="H10"/>
  <c r="G10"/>
  <c r="F10"/>
  <c r="Q7" i="8"/>
  <c r="Q11" l="1"/>
  <c r="P11"/>
  <c r="Q12" l="1"/>
  <c r="P12"/>
  <c r="N12"/>
  <c r="M12"/>
  <c r="L12"/>
  <c r="K12"/>
  <c r="J12"/>
  <c r="I12"/>
  <c r="H12"/>
  <c r="G12"/>
  <c r="F12"/>
  <c r="E12"/>
  <c r="D12"/>
  <c r="C12"/>
  <c r="D10"/>
  <c r="E10"/>
  <c r="F10"/>
  <c r="G10"/>
  <c r="H10"/>
  <c r="I10"/>
  <c r="J10"/>
  <c r="K10"/>
  <c r="L10"/>
  <c r="M10"/>
  <c r="N10"/>
  <c r="P10"/>
  <c r="Q10"/>
  <c r="C10"/>
  <c r="Q8"/>
  <c r="P8"/>
  <c r="D8"/>
  <c r="E8"/>
  <c r="F8"/>
  <c r="G8"/>
  <c r="H8"/>
  <c r="I8"/>
  <c r="J8"/>
  <c r="K8"/>
  <c r="L8"/>
  <c r="M8"/>
  <c r="N8"/>
  <c r="C8"/>
  <c r="Q6"/>
  <c r="P6"/>
  <c r="Q5" l="1"/>
  <c r="D11"/>
  <c r="E11"/>
  <c r="F11"/>
  <c r="G11"/>
  <c r="H11"/>
  <c r="I11"/>
  <c r="J11"/>
  <c r="K11"/>
  <c r="L11"/>
  <c r="M11"/>
  <c r="N11"/>
  <c r="C11"/>
  <c r="Q9"/>
  <c r="P9"/>
  <c r="P7"/>
  <c r="P5"/>
  <c r="P13" l="1"/>
  <c r="Q13"/>
  <c r="N7"/>
  <c r="M7"/>
  <c r="L7"/>
  <c r="K7"/>
  <c r="J7"/>
  <c r="I7"/>
  <c r="H7"/>
  <c r="G7"/>
  <c r="F7"/>
  <c r="E7"/>
  <c r="D7"/>
  <c r="C7"/>
  <c r="N6"/>
  <c r="M6"/>
  <c r="L6"/>
  <c r="K6"/>
  <c r="J6"/>
  <c r="I6"/>
  <c r="H6"/>
  <c r="G6"/>
  <c r="F6"/>
  <c r="E6"/>
  <c r="D6"/>
  <c r="C6"/>
  <c r="M9"/>
  <c r="K9"/>
  <c r="G9"/>
  <c r="C9"/>
  <c r="D9"/>
  <c r="H9"/>
  <c r="L9"/>
  <c r="D5"/>
  <c r="E5"/>
  <c r="F5"/>
  <c r="G5"/>
  <c r="H5"/>
  <c r="I5"/>
  <c r="J5"/>
  <c r="K5"/>
  <c r="L5"/>
  <c r="M5"/>
  <c r="N5"/>
  <c r="C5"/>
  <c r="E9"/>
  <c r="I9"/>
  <c r="J9"/>
  <c r="F9"/>
  <c r="N9"/>
  <c r="G13" l="1"/>
  <c r="M13"/>
  <c r="N13"/>
  <c r="D13"/>
  <c r="J13"/>
  <c r="I13"/>
  <c r="F13"/>
  <c r="C13"/>
  <c r="K13"/>
  <c r="H13"/>
  <c r="E13"/>
  <c r="L13"/>
</calcChain>
</file>

<file path=xl/sharedStrings.xml><?xml version="1.0" encoding="utf-8"?>
<sst xmlns="http://schemas.openxmlformats.org/spreadsheetml/2006/main" count="579" uniqueCount="217">
  <si>
    <t>PO-1</t>
  </si>
  <si>
    <t>PO-2</t>
  </si>
  <si>
    <t>PO-3</t>
  </si>
  <si>
    <t>PO-4</t>
  </si>
  <si>
    <t>PO-5</t>
  </si>
  <si>
    <t>PO-6</t>
  </si>
  <si>
    <t>PO-7</t>
  </si>
  <si>
    <t>PO-8</t>
  </si>
  <si>
    <t>PO-9</t>
  </si>
  <si>
    <t>PO-10</t>
  </si>
  <si>
    <t>PO-11</t>
  </si>
  <si>
    <t>PO-12</t>
  </si>
  <si>
    <t>Course</t>
  </si>
  <si>
    <t>Code</t>
  </si>
  <si>
    <t>Sem</t>
  </si>
  <si>
    <t>Srl</t>
  </si>
  <si>
    <t>PSO-1</t>
  </si>
  <si>
    <t>PSO-2</t>
  </si>
  <si>
    <t>Attainment of POs/PSOs through COs</t>
  </si>
  <si>
    <t>NA</t>
  </si>
  <si>
    <t>1a</t>
  </si>
  <si>
    <t>1b</t>
  </si>
  <si>
    <t>2b</t>
  </si>
  <si>
    <t>3a</t>
  </si>
  <si>
    <t>3b</t>
  </si>
  <si>
    <t>Sem Attainment Score</t>
  </si>
  <si>
    <t>Remarks(Attained/Not Attained)</t>
  </si>
  <si>
    <t>SEM-I</t>
  </si>
  <si>
    <t>SEM-II</t>
  </si>
  <si>
    <t>SEM-III</t>
  </si>
  <si>
    <t>SEM-IV</t>
  </si>
  <si>
    <t>SEM-V</t>
  </si>
  <si>
    <t>SEM-VI</t>
  </si>
  <si>
    <t>SEM-VII</t>
  </si>
  <si>
    <t>SEM-VIII</t>
  </si>
  <si>
    <t>Ave Attainment Score</t>
  </si>
  <si>
    <t>A</t>
  </si>
  <si>
    <t>Sr</t>
  </si>
  <si>
    <t>S.No</t>
  </si>
  <si>
    <t>B1</t>
  </si>
  <si>
    <t>B3</t>
  </si>
  <si>
    <t>B5</t>
  </si>
  <si>
    <t>Bioprocess Engineering</t>
  </si>
  <si>
    <t>Bioprocess Engineering Lab</t>
  </si>
  <si>
    <t>B7</t>
  </si>
  <si>
    <t>DE-IV</t>
  </si>
  <si>
    <t>17B1WHS731</t>
  </si>
  <si>
    <t>Quality Management</t>
  </si>
  <si>
    <t>17B1WHS733</t>
  </si>
  <si>
    <t>Business Analytics</t>
  </si>
  <si>
    <t>B2</t>
  </si>
  <si>
    <t>B4</t>
  </si>
  <si>
    <t>Environmental Studies</t>
  </si>
  <si>
    <t>B6</t>
  </si>
  <si>
    <t>B8</t>
  </si>
  <si>
    <t>Strategic Management</t>
  </si>
  <si>
    <t>Internet Marketing</t>
  </si>
  <si>
    <t>2a</t>
  </si>
  <si>
    <t>18B11PH112</t>
  </si>
  <si>
    <t>18B17PH172</t>
  </si>
  <si>
    <t>18B11MA112</t>
  </si>
  <si>
    <t>18B11CI111</t>
  </si>
  <si>
    <t>18B17CI171</t>
  </si>
  <si>
    <t>18B17GE173</t>
  </si>
  <si>
    <t>18B11MA212</t>
  </si>
  <si>
    <t>Basic Mathematics-II</t>
  </si>
  <si>
    <t>18B11PH212</t>
  </si>
  <si>
    <t>18B17CI271</t>
  </si>
  <si>
    <t>Basic Electrical Sciences</t>
  </si>
  <si>
    <t>Workshop Practices</t>
  </si>
  <si>
    <t>DE VI</t>
  </si>
  <si>
    <t>DE V</t>
  </si>
  <si>
    <t>18B11HS311</t>
  </si>
  <si>
    <t>21B11HS111</t>
  </si>
  <si>
    <t>English</t>
  </si>
  <si>
    <t>21B17HS171</t>
  </si>
  <si>
    <t>English Lab</t>
  </si>
  <si>
    <t>Basic Mathematics -1</t>
  </si>
  <si>
    <t>Basic Engineering Physics-I</t>
  </si>
  <si>
    <t>Programming for Problem Solving-2</t>
  </si>
  <si>
    <t>Engineering Graphics Lab</t>
  </si>
  <si>
    <t>Basic Engineering Physics Lab-I</t>
  </si>
  <si>
    <t>Programming for Problem Solving Lab-2</t>
  </si>
  <si>
    <t>Interpersonal Dynamics Values and Ethics</t>
  </si>
  <si>
    <t>18B11HS511</t>
  </si>
  <si>
    <t>Project Management and Entrepreneurship</t>
  </si>
  <si>
    <t>18B11BT511</t>
  </si>
  <si>
    <t>18B17BT571</t>
  </si>
  <si>
    <t>18B1WBT532</t>
  </si>
  <si>
    <t>Comparative &amp; Functional Genomics</t>
  </si>
  <si>
    <t>18B1WBT734</t>
  </si>
  <si>
    <t>Intellectual Property Rights &amp; Commercialization</t>
  </si>
  <si>
    <t xml:space="preserve">14B1WBT739 </t>
  </si>
  <si>
    <t>Stem Cells and Regenerative Medicines</t>
  </si>
  <si>
    <t>Bioinstrumentation Techniques</t>
  </si>
  <si>
    <t>18B11EC212</t>
  </si>
  <si>
    <t>18B17EC272</t>
  </si>
  <si>
    <t>Basic Electrical Sciences lab</t>
  </si>
  <si>
    <t>18B11CI211</t>
  </si>
  <si>
    <t>Data Structure &amp; Algorithms</t>
  </si>
  <si>
    <t>Data Structure &amp; Algorithms Lab</t>
  </si>
  <si>
    <t>18BI7GE171</t>
  </si>
  <si>
    <t>18B11HS411</t>
  </si>
  <si>
    <t>Finance and Accounts</t>
  </si>
  <si>
    <t>18B11GE411</t>
  </si>
  <si>
    <t>18B1WBT632</t>
  </si>
  <si>
    <t>18B1WBT634</t>
  </si>
  <si>
    <t>Bioenergy &amp; Biofuels</t>
  </si>
  <si>
    <t>18B1WHS641</t>
  </si>
  <si>
    <t>Human rights for Technocrats</t>
  </si>
  <si>
    <t>20B1WHS631</t>
  </si>
  <si>
    <t>Service Design and Marketing</t>
  </si>
  <si>
    <t>17BIWHS831</t>
  </si>
  <si>
    <t>Understanding India: Literary Reflections</t>
  </si>
  <si>
    <t>18B1WHS834</t>
  </si>
  <si>
    <t>DE I</t>
  </si>
  <si>
    <t>18B1WBT831</t>
  </si>
  <si>
    <t>Genetic Counselling</t>
  </si>
  <si>
    <t>18B1WBT833</t>
  </si>
  <si>
    <t>Diagnostics &amp; Vaccine Manufacture</t>
  </si>
  <si>
    <t>18B1WBI834</t>
  </si>
  <si>
    <t>NGS Data Analysis &amp; Applications</t>
  </si>
  <si>
    <t xml:space="preserve">21B1WBT832 </t>
  </si>
  <si>
    <t>Bioprocess Modelling and Simulation</t>
  </si>
  <si>
    <t>11BIWPD832</t>
  </si>
  <si>
    <t>14B1WHS833</t>
  </si>
  <si>
    <t>Investment Analysis and Portfolio Management</t>
  </si>
  <si>
    <t>8b</t>
  </si>
  <si>
    <t>8a</t>
  </si>
  <si>
    <t>DE III</t>
  </si>
  <si>
    <t>OE II</t>
  </si>
  <si>
    <t>OE I</t>
  </si>
  <si>
    <t>7a</t>
  </si>
  <si>
    <t>OE-III</t>
  </si>
  <si>
    <t>OE-IV</t>
  </si>
  <si>
    <t>2c</t>
  </si>
  <si>
    <t>OE V</t>
  </si>
  <si>
    <t>21B17HS271</t>
  </si>
  <si>
    <t>21B11HS211</t>
  </si>
  <si>
    <t>Life skills and effective communication</t>
  </si>
  <si>
    <t>Life skills and effective communication Lab</t>
  </si>
  <si>
    <t>18B11BI311</t>
  </si>
  <si>
    <t>Cell and Molecular Biology</t>
  </si>
  <si>
    <t>Bioinformatics Data Management</t>
  </si>
  <si>
    <t>18B11BI312</t>
  </si>
  <si>
    <t>Microbiology &amp; Immune System</t>
  </si>
  <si>
    <t>18B11BI313</t>
  </si>
  <si>
    <t>Biological  Computation</t>
  </si>
  <si>
    <t>18B17CI373</t>
  </si>
  <si>
    <t>Bioinformatics Data Management Lab</t>
  </si>
  <si>
    <t>18B17BI371</t>
  </si>
  <si>
    <t>Cell and Molecular Biology Lab</t>
  </si>
  <si>
    <t>18B17BI372</t>
  </si>
  <si>
    <t>Microbiology &amp; Immune System Lab</t>
  </si>
  <si>
    <t>18B17BI373</t>
  </si>
  <si>
    <t>Biological Computation Lab</t>
  </si>
  <si>
    <t>18B17BI374</t>
  </si>
  <si>
    <t>Linux Lab</t>
  </si>
  <si>
    <t>18B11BI511</t>
  </si>
  <si>
    <t>Design and Analysis of Algorithms</t>
  </si>
  <si>
    <t>18B11BI512</t>
  </si>
  <si>
    <t>Scripting Languages for Bioinformatics</t>
  </si>
  <si>
    <t>18B17BI571</t>
  </si>
  <si>
    <t>Design and Analysis of Algorithms Lab</t>
  </si>
  <si>
    <t>18B17BI572</t>
  </si>
  <si>
    <t>Scripting Languages for Bioinformatics Lab</t>
  </si>
  <si>
    <t>18B17BI573</t>
  </si>
  <si>
    <t>Structural Bioinformatics Lab</t>
  </si>
  <si>
    <t>18B1WBI531</t>
  </si>
  <si>
    <t>Structural Bioinformatics</t>
  </si>
  <si>
    <t>18B1WBI731</t>
  </si>
  <si>
    <t>Computational Systems Biology</t>
  </si>
  <si>
    <t>18B11MA411</t>
  </si>
  <si>
    <t>Bio-Statistics</t>
  </si>
  <si>
    <t>18B11BI412</t>
  </si>
  <si>
    <t>Genetic Engineering and Genomics</t>
  </si>
  <si>
    <t>18B11CI415</t>
  </si>
  <si>
    <t>Object Oriented Programming</t>
  </si>
  <si>
    <t>18B11BI413</t>
  </si>
  <si>
    <t>Structural Biology</t>
  </si>
  <si>
    <t>18B11BI414</t>
  </si>
  <si>
    <t>Programming Languages for Bioinformatics</t>
  </si>
  <si>
    <t>18B11CI474</t>
  </si>
  <si>
    <t>Object Oriented Programming Lab</t>
  </si>
  <si>
    <t>18B11MA412</t>
  </si>
  <si>
    <t>Bio-Statistics Lab</t>
  </si>
  <si>
    <t>18B17BI472</t>
  </si>
  <si>
    <t>Genetic Engineering and Genomics Lab</t>
  </si>
  <si>
    <t>18B17BI473</t>
  </si>
  <si>
    <t>Structural Biology Lab</t>
  </si>
  <si>
    <t>18B17BI474</t>
  </si>
  <si>
    <t>Programming Languages for Bioinformatics Lab</t>
  </si>
  <si>
    <t>18B11BI611</t>
  </si>
  <si>
    <t>Machine Learning for Bioinformatics</t>
  </si>
  <si>
    <t>18B11BI612</t>
  </si>
  <si>
    <t>Computer Aided Drug Design</t>
  </si>
  <si>
    <t>18B17BI671</t>
  </si>
  <si>
    <t>Machine Learning for Bioinformatics lab</t>
  </si>
  <si>
    <t>18B17BI672</t>
  </si>
  <si>
    <t>Computer Aided Drug Design Lab</t>
  </si>
  <si>
    <t>18B17BI673</t>
  </si>
  <si>
    <t>Advanced Algorithms for Bioinformatics Lab</t>
  </si>
  <si>
    <t>18B17BI674</t>
  </si>
  <si>
    <t>R Language Lab</t>
  </si>
  <si>
    <t>Infectious Diseases</t>
  </si>
  <si>
    <t>9a</t>
  </si>
  <si>
    <t>9b</t>
  </si>
  <si>
    <t>9c</t>
  </si>
  <si>
    <t>9d</t>
  </si>
  <si>
    <t>9e</t>
  </si>
  <si>
    <t>18B1WBI831</t>
  </si>
  <si>
    <t>Computational Molecular Evolution</t>
  </si>
  <si>
    <t>B Tech Bioinformatics</t>
  </si>
  <si>
    <t>Remarks(Attained/Not Attained) &gt;=1.5</t>
  </si>
  <si>
    <t>Attainment of Pos/PSOs through COs (2021-22)</t>
  </si>
  <si>
    <t>B.Tech Bioinformatics</t>
  </si>
  <si>
    <t>BIOINFORMATICS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</si>
</sst>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Font="1"/>
    <xf numFmtId="0" fontId="1" fillId="0" borderId="0" xfId="0" applyFont="1" applyFill="1" applyBorder="1"/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5" fillId="0" borderId="0" xfId="0" applyFont="1" applyBorder="1"/>
    <xf numFmtId="0" fontId="6" fillId="0" borderId="0" xfId="0" applyFont="1" applyBorder="1"/>
    <xf numFmtId="0" fontId="1" fillId="0" borderId="0" xfId="0" applyFont="1" applyBorder="1" applyAlignment="1">
      <alignment horizontal="left" vertical="center" wrapText="1"/>
    </xf>
    <xf numFmtId="2" fontId="5" fillId="0" borderId="0" xfId="0" applyNumberFormat="1" applyFont="1" applyBorder="1"/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/>
    <xf numFmtId="0" fontId="0" fillId="0" borderId="0" xfId="0" applyBorder="1"/>
    <xf numFmtId="0" fontId="9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/>
    <xf numFmtId="0" fontId="11" fillId="0" borderId="1" xfId="0" applyFont="1" applyFill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9" fillId="0" borderId="1" xfId="0" applyFont="1" applyBorder="1"/>
    <xf numFmtId="0" fontId="9" fillId="0" borderId="1" xfId="0" applyFont="1" applyBorder="1" applyAlignment="1">
      <alignment horizontal="left"/>
    </xf>
    <xf numFmtId="0" fontId="10" fillId="3" borderId="1" xfId="0" applyFont="1" applyFill="1" applyBorder="1" applyAlignment="1">
      <alignment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Border="1"/>
    <xf numFmtId="2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/>
    <xf numFmtId="0" fontId="13" fillId="0" borderId="0" xfId="0" applyFont="1" applyBorder="1"/>
    <xf numFmtId="0" fontId="12" fillId="0" borderId="1" xfId="0" applyFont="1" applyFill="1" applyBorder="1"/>
    <xf numFmtId="0" fontId="13" fillId="0" borderId="1" xfId="0" applyFont="1" applyBorder="1" applyAlignment="1">
      <alignment horizontal="left" vertical="center"/>
    </xf>
    <xf numFmtId="0" fontId="12" fillId="0" borderId="1" xfId="0" applyFont="1" applyBorder="1"/>
    <xf numFmtId="2" fontId="13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2" fontId="9" fillId="0" borderId="1" xfId="0" applyNumberFormat="1" applyFont="1" applyBorder="1"/>
    <xf numFmtId="0" fontId="9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13" fillId="0" borderId="0" xfId="0" applyFont="1"/>
    <xf numFmtId="2" fontId="9" fillId="0" borderId="1" xfId="0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wrapText="1"/>
    </xf>
    <xf numFmtId="2" fontId="9" fillId="0" borderId="1" xfId="0" applyNumberFormat="1" applyFont="1" applyBorder="1" applyAlignment="1">
      <alignment horizontal="center"/>
    </xf>
    <xf numFmtId="0" fontId="9" fillId="3" borderId="1" xfId="0" applyFont="1" applyFill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2" fontId="13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center"/>
    </xf>
    <xf numFmtId="0" fontId="13" fillId="0" borderId="5" xfId="0" applyFont="1" applyBorder="1"/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wrapText="1"/>
    </xf>
    <xf numFmtId="164" fontId="11" fillId="0" borderId="1" xfId="0" applyNumberFormat="1" applyFont="1" applyBorder="1" applyAlignment="1">
      <alignment horizontal="center"/>
    </xf>
    <xf numFmtId="0" fontId="9" fillId="0" borderId="5" xfId="0" applyFont="1" applyBorder="1"/>
    <xf numFmtId="0" fontId="9" fillId="2" borderId="1" xfId="0" applyFont="1" applyFill="1" applyBorder="1"/>
    <xf numFmtId="2" fontId="9" fillId="0" borderId="6" xfId="0" applyNumberFormat="1" applyFont="1" applyBorder="1" applyAlignment="1">
      <alignment horizontal="center" vertic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2" fontId="13" fillId="0" borderId="0" xfId="0" applyNumberFormat="1" applyFont="1" applyBorder="1" applyAlignment="1">
      <alignment horizontal="center"/>
    </xf>
    <xf numFmtId="2" fontId="9" fillId="2" borderId="6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6" xfId="0" applyFont="1" applyBorder="1"/>
    <xf numFmtId="0" fontId="10" fillId="0" borderId="6" xfId="0" applyFont="1" applyBorder="1" applyAlignment="1">
      <alignment horizontal="center" wrapText="1"/>
    </xf>
    <xf numFmtId="0" fontId="9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0" fillId="0" borderId="0" xfId="0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2" fontId="10" fillId="0" borderId="1" xfId="0" applyNumberFormat="1" applyFont="1" applyBorder="1" applyAlignment="1" applyProtection="1">
      <alignment horizontal="center" vertical="center" wrapText="1"/>
      <protection hidden="1"/>
    </xf>
    <xf numFmtId="0" fontId="11" fillId="3" borderId="1" xfId="0" applyFont="1" applyFill="1" applyBorder="1" applyAlignment="1">
      <alignment horizontal="center"/>
    </xf>
    <xf numFmtId="0" fontId="9" fillId="0" borderId="1" xfId="0" applyFont="1" applyBorder="1"/>
    <xf numFmtId="2" fontId="13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0" fillId="0" borderId="0" xfId="0"/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9" fillId="0" borderId="1" xfId="0" applyFont="1" applyBorder="1"/>
    <xf numFmtId="0" fontId="11" fillId="0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9" fillId="0" borderId="1" xfId="0" applyFont="1" applyFill="1" applyBorder="1"/>
    <xf numFmtId="0" fontId="11" fillId="0" borderId="8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2" fontId="13" fillId="0" borderId="1" xfId="0" applyNumberFormat="1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wrapText="1"/>
    </xf>
    <xf numFmtId="0" fontId="9" fillId="2" borderId="6" xfId="0" applyFont="1" applyFill="1" applyBorder="1"/>
    <xf numFmtId="0" fontId="13" fillId="0" borderId="1" xfId="0" applyFont="1" applyBorder="1" applyAlignment="1">
      <alignment horizontal="center"/>
    </xf>
    <xf numFmtId="0" fontId="0" fillId="0" borderId="0" xfId="0"/>
    <xf numFmtId="0" fontId="1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0" fillId="0" borderId="1" xfId="0" applyFont="1" applyBorder="1" applyAlignment="1">
      <alignment horizontal="center" wrapText="1"/>
    </xf>
    <xf numFmtId="2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2" borderId="1" xfId="0" applyFont="1" applyFill="1" applyBorder="1"/>
    <xf numFmtId="0" fontId="9" fillId="0" borderId="1" xfId="0" applyFont="1" applyBorder="1"/>
    <xf numFmtId="0" fontId="9" fillId="0" borderId="6" xfId="0" applyFont="1" applyBorder="1"/>
    <xf numFmtId="0" fontId="11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9" fillId="2" borderId="1" xfId="0" applyFont="1" applyFill="1" applyBorder="1"/>
    <xf numFmtId="0" fontId="9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2" fontId="9" fillId="0" borderId="6" xfId="0" applyNumberFormat="1" applyFont="1" applyFill="1" applyBorder="1" applyAlignment="1">
      <alignment horizontal="center" vertical="center"/>
    </xf>
    <xf numFmtId="0" fontId="16" fillId="0" borderId="0" xfId="0" applyFont="1"/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8" fillId="0" borderId="0" xfId="0" applyFont="1"/>
    <xf numFmtId="0" fontId="18" fillId="0" borderId="1" xfId="0" applyFont="1" applyBorder="1" applyAlignment="1">
      <alignment wrapText="1"/>
    </xf>
    <xf numFmtId="0" fontId="20" fillId="0" borderId="1" xfId="0" applyFont="1" applyBorder="1" applyAlignment="1">
      <alignment wrapText="1"/>
    </xf>
    <xf numFmtId="2" fontId="16" fillId="2" borderId="1" xfId="0" applyNumberFormat="1" applyFont="1" applyFill="1" applyBorder="1" applyAlignment="1">
      <alignment horizontal="center"/>
    </xf>
    <xf numFmtId="2" fontId="16" fillId="0" borderId="1" xfId="0" applyNumberFormat="1" applyFont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left" vertical="center" wrapText="1"/>
    </xf>
    <xf numFmtId="2" fontId="18" fillId="0" borderId="1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4"/>
  <sheetViews>
    <sheetView tabSelected="1" workbookViewId="0">
      <selection activeCell="S7" sqref="S7"/>
    </sheetView>
  </sheetViews>
  <sheetFormatPr defaultRowHeight="15.75"/>
  <cols>
    <col min="1" max="1" width="5.85546875" style="146" bestFit="1" customWidth="1"/>
    <col min="2" max="2" width="21" style="135" customWidth="1"/>
    <col min="3" max="3" width="8" style="135" customWidth="1"/>
    <col min="4" max="4" width="6.85546875" style="135" customWidth="1"/>
    <col min="5" max="11" width="5.85546875" style="135" customWidth="1"/>
    <col min="12" max="15" width="7" style="135" customWidth="1"/>
    <col min="16" max="16" width="8.140625" style="135" customWidth="1"/>
    <col min="17" max="17" width="7.28515625" style="135" customWidth="1"/>
    <col min="18" max="16384" width="9.140625" style="135"/>
  </cols>
  <sheetData>
    <row r="1" spans="1:17" ht="29.25" customHeight="1">
      <c r="A1" s="148" t="s">
        <v>216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</row>
    <row r="2" spans="1:17" ht="35.1" customHeight="1">
      <c r="A2" s="147" t="s">
        <v>214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</row>
    <row r="3" spans="1:17" s="138" customFormat="1" ht="35.1" customHeight="1">
      <c r="A3" s="136" t="s">
        <v>38</v>
      </c>
      <c r="B3" s="137" t="s">
        <v>12</v>
      </c>
      <c r="C3" s="137" t="s">
        <v>0</v>
      </c>
      <c r="D3" s="137" t="s">
        <v>1</v>
      </c>
      <c r="E3" s="137" t="s">
        <v>2</v>
      </c>
      <c r="F3" s="137" t="s">
        <v>3</v>
      </c>
      <c r="G3" s="137" t="s">
        <v>4</v>
      </c>
      <c r="H3" s="137" t="s">
        <v>5</v>
      </c>
      <c r="I3" s="137" t="s">
        <v>6</v>
      </c>
      <c r="J3" s="137" t="s">
        <v>7</v>
      </c>
      <c r="K3" s="137" t="s">
        <v>8</v>
      </c>
      <c r="L3" s="137" t="s">
        <v>9</v>
      </c>
      <c r="M3" s="137" t="s">
        <v>10</v>
      </c>
      <c r="N3" s="137" t="s">
        <v>11</v>
      </c>
      <c r="O3" s="137"/>
      <c r="P3" s="137" t="s">
        <v>16</v>
      </c>
      <c r="Q3" s="137" t="s">
        <v>17</v>
      </c>
    </row>
    <row r="4" spans="1:17" s="138" customFormat="1" ht="35.1" customHeight="1">
      <c r="A4" s="136"/>
      <c r="B4" s="139" t="s">
        <v>215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</row>
    <row r="5" spans="1:17" s="138" customFormat="1" ht="35.1" customHeight="1">
      <c r="A5" s="136">
        <v>1</v>
      </c>
      <c r="B5" s="140" t="s">
        <v>27</v>
      </c>
      <c r="C5" s="141">
        <f>'BI-1 '!E12</f>
        <v>2.0056250000000002</v>
      </c>
      <c r="D5" s="141">
        <f>'BI-1 '!F12</f>
        <v>1.9327083333333333</v>
      </c>
      <c r="E5" s="141">
        <f>'BI-1 '!G12</f>
        <v>2.038125</v>
      </c>
      <c r="F5" s="141">
        <f>'BI-1 '!H12</f>
        <v>2.0318749999999999</v>
      </c>
      <c r="G5" s="141">
        <f>'BI-1 '!I12</f>
        <v>1.6619444444444442</v>
      </c>
      <c r="H5" s="141">
        <f>'BI-1 '!J12</f>
        <v>1.6399206111111111</v>
      </c>
      <c r="I5" s="141">
        <f>'BI-1 '!K12</f>
        <v>1.7271428333333334</v>
      </c>
      <c r="J5" s="141">
        <f>'BI-1 '!L12</f>
        <v>1.7305555000000001</v>
      </c>
      <c r="K5" s="141">
        <f>'BI-1 '!M12</f>
        <v>1.93</v>
      </c>
      <c r="L5" s="141">
        <f>'BI-1 '!N12</f>
        <v>2.2420833333333334</v>
      </c>
      <c r="M5" s="141">
        <f>'BI-1 '!O12</f>
        <v>1.2692856666666668</v>
      </c>
      <c r="N5" s="141">
        <f>'BI-1 '!P12</f>
        <v>2.2670833749999999</v>
      </c>
      <c r="O5" s="141"/>
      <c r="P5" s="141">
        <f>'BI-1 '!R12</f>
        <v>3</v>
      </c>
      <c r="Q5" s="141">
        <f>'BI-1 '!S12</f>
        <v>3</v>
      </c>
    </row>
    <row r="6" spans="1:17" s="138" customFormat="1" ht="35.1" customHeight="1">
      <c r="A6" s="136">
        <v>2</v>
      </c>
      <c r="B6" s="140" t="s">
        <v>28</v>
      </c>
      <c r="C6" s="142">
        <f>'BI-2'!E13</f>
        <v>2.2288888888888887</v>
      </c>
      <c r="D6" s="142">
        <f>'BI-2'!F13</f>
        <v>2.0214814814814819</v>
      </c>
      <c r="E6" s="142">
        <f>'BI-2'!G13</f>
        <v>1.9755555555555557</v>
      </c>
      <c r="F6" s="142">
        <f>'BI-2'!H13</f>
        <v>2.0122222222222224</v>
      </c>
      <c r="G6" s="142">
        <f>'BI-2'!I13</f>
        <v>1.7618518518518518</v>
      </c>
      <c r="H6" s="142">
        <f>'BI-2'!J13</f>
        <v>1.7362962962962962</v>
      </c>
      <c r="I6" s="142">
        <f>'BI-2'!K13</f>
        <v>1.29</v>
      </c>
      <c r="J6" s="142">
        <f>'BI-2'!L13</f>
        <v>1.52</v>
      </c>
      <c r="K6" s="142">
        <f>'BI-2'!M13</f>
        <v>1.4033333333333333</v>
      </c>
      <c r="L6" s="142">
        <f>'BI-2'!N13</f>
        <v>1.3918518518518519</v>
      </c>
      <c r="M6" s="142">
        <f>'BI-2'!O13</f>
        <v>1.33</v>
      </c>
      <c r="N6" s="142">
        <f>'BI-2'!P13</f>
        <v>1.9007407407407406</v>
      </c>
      <c r="O6" s="142"/>
      <c r="P6" s="142">
        <f>'BI-2'!R13</f>
        <v>2.2000000000000002</v>
      </c>
      <c r="Q6" s="142">
        <f>'BI-2'!S13</f>
        <v>2.8</v>
      </c>
    </row>
    <row r="7" spans="1:17" s="138" customFormat="1" ht="35.1" customHeight="1">
      <c r="A7" s="136">
        <v>3</v>
      </c>
      <c r="B7" s="140" t="s">
        <v>29</v>
      </c>
      <c r="C7" s="142">
        <f>'BI-3'!E14</f>
        <v>1.8780000000000001</v>
      </c>
      <c r="D7" s="142">
        <f>'BI-3'!F14</f>
        <v>2.028</v>
      </c>
      <c r="E7" s="142">
        <f>'BI-3'!G14</f>
        <v>1.9980000000000004</v>
      </c>
      <c r="F7" s="142">
        <f>'BI-3'!H14</f>
        <v>2.0880000000000001</v>
      </c>
      <c r="G7" s="142">
        <f>'BI-3'!I14</f>
        <v>1.798</v>
      </c>
      <c r="H7" s="142">
        <f>'BI-3'!J14</f>
        <v>1.768</v>
      </c>
      <c r="I7" s="142">
        <f>'BI-3'!K14</f>
        <v>1.7250000000000001</v>
      </c>
      <c r="J7" s="142">
        <f>'BI-3'!L14</f>
        <v>1.9829999999999999</v>
      </c>
      <c r="K7" s="142">
        <f>'BI-3'!M14</f>
        <v>2.1230000000000002</v>
      </c>
      <c r="L7" s="142">
        <f>'BI-3'!N14</f>
        <v>1.9929999999999999</v>
      </c>
      <c r="M7" s="142">
        <f>'BI-3'!O14</f>
        <v>1.5130000000000001</v>
      </c>
      <c r="N7" s="142">
        <f>'BI-3'!P14</f>
        <v>2.1880000000000002</v>
      </c>
      <c r="O7" s="142"/>
      <c r="P7" s="142">
        <f>'BI-3'!R14</f>
        <v>2</v>
      </c>
      <c r="Q7" s="142">
        <f>'BI-3'!S14</f>
        <v>2</v>
      </c>
    </row>
    <row r="8" spans="1:17" s="138" customFormat="1" ht="35.1" customHeight="1">
      <c r="A8" s="136">
        <v>4</v>
      </c>
      <c r="B8" s="140" t="s">
        <v>30</v>
      </c>
      <c r="C8" s="142">
        <f>'BI-4'!E16</f>
        <v>1.9636111111111114</v>
      </c>
      <c r="D8" s="142">
        <f>'BI-4'!F16</f>
        <v>1.9166666666666663</v>
      </c>
      <c r="E8" s="142">
        <f>'BI-4'!G16</f>
        <v>1.9072222222222222</v>
      </c>
      <c r="F8" s="142">
        <f>'BI-4'!H16</f>
        <v>1.9447222222222222</v>
      </c>
      <c r="G8" s="142">
        <f>'BI-4'!I16</f>
        <v>1.8791666666666664</v>
      </c>
      <c r="H8" s="142">
        <f>'BI-4'!J16</f>
        <v>1.5999999999999999</v>
      </c>
      <c r="I8" s="142">
        <f>'BI-4'!K16</f>
        <v>1.5291666666666666</v>
      </c>
      <c r="J8" s="142">
        <f>'BI-4'!L16</f>
        <v>1.5416666666666667</v>
      </c>
      <c r="K8" s="142">
        <f>'BI-4'!M16</f>
        <v>1.9000000000000001</v>
      </c>
      <c r="L8" s="142">
        <f>'BI-4'!N16</f>
        <v>1.6261111111111113</v>
      </c>
      <c r="M8" s="142">
        <f>'BI-4'!O16</f>
        <v>1.6572222222222219</v>
      </c>
      <c r="N8" s="142">
        <f>'BI-4'!P16</f>
        <v>2.0250000000000004</v>
      </c>
      <c r="O8" s="142"/>
      <c r="P8" s="142">
        <f>'BI-4'!R16</f>
        <v>2.1</v>
      </c>
      <c r="Q8" s="142">
        <f>'BI-4'!S16</f>
        <v>2.15</v>
      </c>
    </row>
    <row r="9" spans="1:17" s="138" customFormat="1" ht="35.1" customHeight="1">
      <c r="A9" s="136">
        <v>5</v>
      </c>
      <c r="B9" s="140" t="s">
        <v>31</v>
      </c>
      <c r="C9" s="142">
        <f>'BI-5'!E15</f>
        <v>2.1794444444444441</v>
      </c>
      <c r="D9" s="142">
        <f>'BI-5'!F15</f>
        <v>2.1349999999999998</v>
      </c>
      <c r="E9" s="142">
        <f>'BI-5'!G15</f>
        <v>2.0794444444444444</v>
      </c>
      <c r="F9" s="142">
        <f>'BI-5'!H15</f>
        <v>2.193888888888889</v>
      </c>
      <c r="G9" s="142">
        <f>'BI-5'!I15</f>
        <v>1.7794444444444446</v>
      </c>
      <c r="H9" s="142">
        <f>'BI-5'!J15</f>
        <v>1.8316666666666666</v>
      </c>
      <c r="I9" s="142">
        <f>'BI-5'!K15</f>
        <v>1.8516666666666666</v>
      </c>
      <c r="J9" s="142">
        <f>'BI-5'!L15</f>
        <v>1.7166666666666666</v>
      </c>
      <c r="K9" s="142">
        <f>'BI-5'!M15</f>
        <v>1.905</v>
      </c>
      <c r="L9" s="142">
        <f>'BI-5'!N15</f>
        <v>1.778888888888889</v>
      </c>
      <c r="M9" s="142">
        <f>'BI-5'!O15</f>
        <v>1.8772222222222221</v>
      </c>
      <c r="N9" s="142">
        <f>'BI-5'!P15</f>
        <v>2.1761111111111107</v>
      </c>
      <c r="O9" s="142"/>
      <c r="P9" s="142">
        <f>'BI-5'!R15</f>
        <v>2.452142857142857</v>
      </c>
      <c r="Q9" s="142">
        <f>'BI-5'!S15</f>
        <v>2.0828571428571427</v>
      </c>
    </row>
    <row r="10" spans="1:17" s="138" customFormat="1" ht="35.1" customHeight="1">
      <c r="A10" s="136">
        <v>6</v>
      </c>
      <c r="B10" s="140" t="s">
        <v>32</v>
      </c>
      <c r="C10" s="142">
        <f>'BI-6'!E20</f>
        <v>1.7755555555555556</v>
      </c>
      <c r="D10" s="142">
        <f>'BI-6'!F20</f>
        <v>1.9393333333333334</v>
      </c>
      <c r="E10" s="142">
        <f>'BI-6'!G20</f>
        <v>1.9477777777777778</v>
      </c>
      <c r="F10" s="142">
        <f>'BI-6'!H20</f>
        <v>2.0240000000000005</v>
      </c>
      <c r="G10" s="142">
        <f>'BI-6'!I20</f>
        <v>1.858888888888889</v>
      </c>
      <c r="H10" s="142">
        <f>'BI-6'!J20</f>
        <v>1.6255555555555554</v>
      </c>
      <c r="I10" s="142">
        <f>'BI-6'!K20</f>
        <v>1.6237777777777778</v>
      </c>
      <c r="J10" s="142">
        <f>'BI-6'!L20</f>
        <v>1.5437777777777777</v>
      </c>
      <c r="K10" s="142">
        <f>'BI-6'!M20</f>
        <v>1.7651111111111111</v>
      </c>
      <c r="L10" s="142">
        <f>'BI-6'!N20</f>
        <v>1.7082222222222223</v>
      </c>
      <c r="M10" s="142">
        <f>'BI-6'!O20</f>
        <v>1.5148888888888887</v>
      </c>
      <c r="N10" s="142">
        <f>'BI-6'!P20</f>
        <v>1.8237777777777775</v>
      </c>
      <c r="O10" s="142"/>
      <c r="P10" s="142">
        <f>'BI-6'!R20</f>
        <v>2.3333333333333335</v>
      </c>
      <c r="Q10" s="142">
        <f>'BI-6'!S20</f>
        <v>2.3783333333333334</v>
      </c>
    </row>
    <row r="11" spans="1:17" ht="35.1" customHeight="1">
      <c r="A11" s="136">
        <v>7</v>
      </c>
      <c r="B11" s="140" t="s">
        <v>33</v>
      </c>
      <c r="C11" s="142">
        <f>'BI-7'!E11</f>
        <v>1.7833333333333332</v>
      </c>
      <c r="D11" s="142">
        <f>'BI-7'!F11</f>
        <v>2.0499999999999998</v>
      </c>
      <c r="E11" s="142">
        <f>'BI-7'!G11</f>
        <v>1.95</v>
      </c>
      <c r="F11" s="142">
        <f>'BI-7'!H11</f>
        <v>1.7333333333333334</v>
      </c>
      <c r="G11" s="142">
        <f>'BI-7'!I11</f>
        <v>1.75</v>
      </c>
      <c r="H11" s="142">
        <f>'BI-7'!J11</f>
        <v>1.3666666666666665</v>
      </c>
      <c r="I11" s="142">
        <f>'BI-7'!K11</f>
        <v>0.85</v>
      </c>
      <c r="J11" s="142">
        <f>'BI-7'!L11</f>
        <v>0.76666666666666661</v>
      </c>
      <c r="K11" s="142">
        <f>'BI-7'!M11</f>
        <v>1.4000000000000001</v>
      </c>
      <c r="L11" s="142">
        <f>'BI-7'!N11</f>
        <v>1.8666666666666665</v>
      </c>
      <c r="M11" s="142">
        <f>'BI-7'!O11</f>
        <v>2.0499999999999998</v>
      </c>
      <c r="N11" s="142">
        <f>'BI-7'!P11</f>
        <v>2.0499999999999998</v>
      </c>
      <c r="O11" s="142"/>
      <c r="P11" s="142">
        <f>'BI-7'!R11</f>
        <v>1.4833333333333334</v>
      </c>
      <c r="Q11" s="142">
        <f>'BI-7'!S11</f>
        <v>1.3833333333333335</v>
      </c>
    </row>
    <row r="12" spans="1:17" ht="35.1" customHeight="1">
      <c r="A12" s="136">
        <v>8</v>
      </c>
      <c r="B12" s="140" t="s">
        <v>34</v>
      </c>
      <c r="C12" s="142">
        <f>'BI-8'!E15</f>
        <v>1.183888888888889</v>
      </c>
      <c r="D12" s="142">
        <f>'BI-8'!F15</f>
        <v>1.9283333333333335</v>
      </c>
      <c r="E12" s="142">
        <f>'BI-8'!G15</f>
        <v>2.0616666666666665</v>
      </c>
      <c r="F12" s="142">
        <f>'BI-8'!H15</f>
        <v>2.0699999999999998</v>
      </c>
      <c r="G12" s="142">
        <f>'BI-8'!I15</f>
        <v>2.1644444444444439</v>
      </c>
      <c r="H12" s="142">
        <f>'BI-8'!J15</f>
        <v>1.8505555555555553</v>
      </c>
      <c r="I12" s="142">
        <f>'BI-8'!K15</f>
        <v>1.8272222222222221</v>
      </c>
      <c r="J12" s="142">
        <f>'BI-8'!L15</f>
        <v>1.8933333333333333</v>
      </c>
      <c r="K12" s="142">
        <f>'BI-8'!M15</f>
        <v>1.9561111111111107</v>
      </c>
      <c r="L12" s="142">
        <f>'BI-8'!N15</f>
        <v>1.7849999999999999</v>
      </c>
      <c r="M12" s="142">
        <f>'BI-8'!O15</f>
        <v>1.8216666666666665</v>
      </c>
      <c r="N12" s="142">
        <f>'BI-8'!P15</f>
        <v>2.0422222222222222</v>
      </c>
      <c r="O12" s="142"/>
      <c r="P12" s="142">
        <f>'BI-8'!R15</f>
        <v>2.125</v>
      </c>
      <c r="Q12" s="142">
        <f>'BI-8'!S15</f>
        <v>1.895</v>
      </c>
    </row>
    <row r="13" spans="1:17" ht="35.1" customHeight="1">
      <c r="A13" s="143"/>
      <c r="B13" s="144" t="s">
        <v>35</v>
      </c>
      <c r="C13" s="145">
        <f>AVERAGE(C5:C12)</f>
        <v>1.874793402777778</v>
      </c>
      <c r="D13" s="145">
        <f t="shared" ref="D13:Q13" si="0">AVERAGE(D5:D12)</f>
        <v>1.9939403935185183</v>
      </c>
      <c r="E13" s="145">
        <f t="shared" si="0"/>
        <v>1.9947239583333332</v>
      </c>
      <c r="F13" s="145">
        <f t="shared" si="0"/>
        <v>2.0122552083333334</v>
      </c>
      <c r="G13" s="145">
        <f t="shared" si="0"/>
        <v>1.8317175925925924</v>
      </c>
      <c r="H13" s="145">
        <f t="shared" si="0"/>
        <v>1.6773326689814814</v>
      </c>
      <c r="I13" s="145">
        <f t="shared" si="0"/>
        <v>1.5529970208333335</v>
      </c>
      <c r="J13" s="145">
        <f t="shared" si="0"/>
        <v>1.5869583263888887</v>
      </c>
      <c r="K13" s="145">
        <f t="shared" si="0"/>
        <v>1.7978194444444444</v>
      </c>
      <c r="L13" s="145">
        <f t="shared" si="0"/>
        <v>1.7989780092592595</v>
      </c>
      <c r="M13" s="145">
        <f t="shared" si="0"/>
        <v>1.6291607083333333</v>
      </c>
      <c r="N13" s="145">
        <f t="shared" si="0"/>
        <v>2.0591169033564816</v>
      </c>
      <c r="O13" s="145"/>
      <c r="P13" s="145">
        <f t="shared" si="0"/>
        <v>2.2117261904761905</v>
      </c>
      <c r="Q13" s="145">
        <f t="shared" si="0"/>
        <v>2.2111904761904762</v>
      </c>
    </row>
    <row r="14" spans="1:17" ht="35.1" customHeight="1">
      <c r="A14" s="143"/>
      <c r="B14" s="144" t="s">
        <v>213</v>
      </c>
      <c r="C14" s="145" t="s">
        <v>36</v>
      </c>
      <c r="D14" s="145" t="s">
        <v>36</v>
      </c>
      <c r="E14" s="145" t="s">
        <v>36</v>
      </c>
      <c r="F14" s="145" t="s">
        <v>36</v>
      </c>
      <c r="G14" s="145" t="s">
        <v>36</v>
      </c>
      <c r="H14" s="145" t="s">
        <v>36</v>
      </c>
      <c r="I14" s="145" t="s">
        <v>36</v>
      </c>
      <c r="J14" s="145" t="s">
        <v>36</v>
      </c>
      <c r="K14" s="145" t="s">
        <v>36</v>
      </c>
      <c r="L14" s="145" t="s">
        <v>36</v>
      </c>
      <c r="M14" s="145" t="s">
        <v>36</v>
      </c>
      <c r="N14" s="145" t="s">
        <v>36</v>
      </c>
      <c r="O14" s="145"/>
      <c r="P14" s="145" t="s">
        <v>36</v>
      </c>
      <c r="Q14" s="145" t="s">
        <v>36</v>
      </c>
    </row>
  </sheetData>
  <mergeCells count="2">
    <mergeCell ref="A2:Q2"/>
    <mergeCell ref="A1:Q1"/>
  </mergeCells>
  <pageMargins left="0.2" right="0.2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13"/>
  <sheetViews>
    <sheetView workbookViewId="0">
      <selection activeCell="T5" sqref="T5"/>
    </sheetView>
  </sheetViews>
  <sheetFormatPr defaultRowHeight="15"/>
  <cols>
    <col min="1" max="1" width="3.140625" style="10" customWidth="1"/>
    <col min="2" max="2" width="4.85546875" customWidth="1"/>
    <col min="3" max="3" width="13.7109375" customWidth="1"/>
    <col min="4" max="4" width="35.7109375" customWidth="1"/>
    <col min="5" max="5" width="9.5703125" bestFit="1" customWidth="1"/>
    <col min="6" max="6" width="7" bestFit="1" customWidth="1"/>
    <col min="7" max="13" width="6.140625" bestFit="1" customWidth="1"/>
    <col min="14" max="16" width="7" bestFit="1" customWidth="1"/>
  </cols>
  <sheetData>
    <row r="1" spans="1:19">
      <c r="A1" s="149" t="s">
        <v>18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</row>
    <row r="2" spans="1:19" s="1" customFormat="1">
      <c r="A2" s="45" t="s">
        <v>37</v>
      </c>
      <c r="B2" s="33" t="s">
        <v>14</v>
      </c>
      <c r="C2" s="33" t="s">
        <v>13</v>
      </c>
      <c r="D2" s="33" t="s">
        <v>12</v>
      </c>
      <c r="E2" s="33" t="s">
        <v>0</v>
      </c>
      <c r="F2" s="33" t="s">
        <v>1</v>
      </c>
      <c r="G2" s="33" t="s">
        <v>2</v>
      </c>
      <c r="H2" s="33" t="s">
        <v>3</v>
      </c>
      <c r="I2" s="33" t="s">
        <v>4</v>
      </c>
      <c r="J2" s="33" t="s">
        <v>5</v>
      </c>
      <c r="K2" s="33" t="s">
        <v>6</v>
      </c>
      <c r="L2" s="33" t="s">
        <v>7</v>
      </c>
      <c r="M2" s="33" t="s">
        <v>8</v>
      </c>
      <c r="N2" s="33" t="s">
        <v>9</v>
      </c>
      <c r="O2" s="33" t="s">
        <v>10</v>
      </c>
      <c r="P2" s="33" t="s">
        <v>11</v>
      </c>
      <c r="Q2" s="43"/>
      <c r="R2" s="33" t="s">
        <v>16</v>
      </c>
      <c r="S2" s="33" t="s">
        <v>17</v>
      </c>
    </row>
    <row r="3" spans="1:19" s="1" customFormat="1" ht="18.75" customHeight="1">
      <c r="A3" s="56"/>
      <c r="B3" s="57"/>
      <c r="C3" s="57"/>
      <c r="D3" s="46" t="s">
        <v>215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43"/>
      <c r="R3" s="61"/>
      <c r="S3" s="22"/>
    </row>
    <row r="4" spans="1:19" s="1" customFormat="1" ht="18.75" customHeight="1">
      <c r="A4" s="14">
        <v>1</v>
      </c>
      <c r="B4" s="14" t="s">
        <v>39</v>
      </c>
      <c r="C4" s="59" t="s">
        <v>73</v>
      </c>
      <c r="D4" s="59" t="s">
        <v>74</v>
      </c>
      <c r="E4" s="71">
        <v>1</v>
      </c>
      <c r="F4" s="71">
        <v>2</v>
      </c>
      <c r="G4" s="71">
        <v>2.6</v>
      </c>
      <c r="H4" s="71">
        <v>2.2999999999999998</v>
      </c>
      <c r="I4" s="71">
        <v>1.6</v>
      </c>
      <c r="J4" s="71">
        <v>1.6</v>
      </c>
      <c r="K4" s="71">
        <v>1.5</v>
      </c>
      <c r="L4" s="71">
        <v>2.8</v>
      </c>
      <c r="M4" s="71">
        <v>2.5</v>
      </c>
      <c r="N4" s="71">
        <v>3</v>
      </c>
      <c r="O4" s="71">
        <v>1</v>
      </c>
      <c r="P4" s="71">
        <v>3</v>
      </c>
      <c r="R4" s="14"/>
      <c r="S4" s="14"/>
    </row>
    <row r="5" spans="1:19" s="1" customFormat="1" ht="18.75" customHeight="1">
      <c r="A5" s="15">
        <v>2</v>
      </c>
      <c r="B5" s="14" t="s">
        <v>39</v>
      </c>
      <c r="C5" s="59" t="s">
        <v>75</v>
      </c>
      <c r="D5" s="59" t="s">
        <v>76</v>
      </c>
      <c r="E5" s="71">
        <v>0</v>
      </c>
      <c r="F5" s="71">
        <v>0</v>
      </c>
      <c r="G5" s="71">
        <v>0</v>
      </c>
      <c r="H5" s="71">
        <v>0</v>
      </c>
      <c r="I5" s="71">
        <v>0</v>
      </c>
      <c r="J5" s="71">
        <v>0.6</v>
      </c>
      <c r="K5" s="71">
        <v>2.2000000000000002</v>
      </c>
      <c r="L5" s="71">
        <v>1.6</v>
      </c>
      <c r="M5" s="71">
        <v>2.2000000000000002</v>
      </c>
      <c r="N5" s="71">
        <v>3</v>
      </c>
      <c r="O5" s="71">
        <v>0</v>
      </c>
      <c r="P5" s="71">
        <v>3</v>
      </c>
      <c r="R5" s="71"/>
      <c r="S5" s="71"/>
    </row>
    <row r="6" spans="1:19" s="1" customFormat="1" ht="18.75" customHeight="1">
      <c r="A6" s="14">
        <v>3</v>
      </c>
      <c r="B6" s="14" t="s">
        <v>39</v>
      </c>
      <c r="C6" s="23" t="s">
        <v>60</v>
      </c>
      <c r="D6" s="22" t="s">
        <v>77</v>
      </c>
      <c r="E6" s="71">
        <v>2.67</v>
      </c>
      <c r="F6" s="71">
        <v>1.67</v>
      </c>
      <c r="G6" s="71">
        <v>1.5</v>
      </c>
      <c r="H6" s="71">
        <v>1.83</v>
      </c>
      <c r="I6" s="71">
        <v>1.83</v>
      </c>
      <c r="J6" s="71">
        <v>1.83</v>
      </c>
      <c r="K6" s="71">
        <v>1.67</v>
      </c>
      <c r="L6" s="71">
        <v>1</v>
      </c>
      <c r="M6" s="71">
        <v>1.83</v>
      </c>
      <c r="N6" s="71">
        <v>1.67</v>
      </c>
      <c r="O6" s="71">
        <v>1.83</v>
      </c>
      <c r="P6" s="71">
        <v>2.17</v>
      </c>
      <c r="R6" s="71"/>
      <c r="S6" s="71"/>
    </row>
    <row r="7" spans="1:19" s="1" customFormat="1" ht="18.75" customHeight="1">
      <c r="A7" s="14">
        <v>4</v>
      </c>
      <c r="B7" s="14" t="s">
        <v>39</v>
      </c>
      <c r="C7" s="23" t="s">
        <v>58</v>
      </c>
      <c r="D7" s="22" t="s">
        <v>78</v>
      </c>
      <c r="E7" s="71">
        <v>3</v>
      </c>
      <c r="F7" s="71">
        <v>2.6666666666666665</v>
      </c>
      <c r="G7" s="71">
        <v>3</v>
      </c>
      <c r="H7" s="71">
        <v>3</v>
      </c>
      <c r="I7" s="71"/>
      <c r="J7" s="71"/>
      <c r="K7" s="71"/>
      <c r="L7" s="71"/>
      <c r="M7" s="71"/>
      <c r="N7" s="71">
        <v>2.6666666666666665</v>
      </c>
      <c r="O7" s="71"/>
      <c r="P7" s="71">
        <v>2.75</v>
      </c>
      <c r="R7" s="71"/>
      <c r="S7" s="71"/>
    </row>
    <row r="8" spans="1:19" s="1" customFormat="1" ht="18.75" customHeight="1">
      <c r="A8" s="14">
        <v>5</v>
      </c>
      <c r="B8" s="14" t="s">
        <v>39</v>
      </c>
      <c r="C8" s="23" t="s">
        <v>61</v>
      </c>
      <c r="D8" s="22" t="s">
        <v>79</v>
      </c>
      <c r="E8" s="71">
        <v>1.375</v>
      </c>
      <c r="F8" s="71">
        <v>1.375</v>
      </c>
      <c r="G8" s="71">
        <v>1.375</v>
      </c>
      <c r="H8" s="71">
        <v>1.375</v>
      </c>
      <c r="I8" s="71">
        <v>1.375</v>
      </c>
      <c r="J8" s="71">
        <v>1.142857</v>
      </c>
      <c r="K8" s="71">
        <v>1.142857</v>
      </c>
      <c r="L8" s="71">
        <v>1.3333330000000001</v>
      </c>
      <c r="M8" s="71">
        <v>1.4</v>
      </c>
      <c r="N8" s="71">
        <v>0.75</v>
      </c>
      <c r="O8" s="71">
        <v>1.285714</v>
      </c>
      <c r="P8" s="71">
        <v>1.1666669999999999</v>
      </c>
      <c r="R8" s="71"/>
      <c r="S8" s="71"/>
    </row>
    <row r="9" spans="1:19" s="1" customFormat="1" ht="18.75" customHeight="1">
      <c r="A9" s="14">
        <v>6</v>
      </c>
      <c r="B9" s="14" t="s">
        <v>39</v>
      </c>
      <c r="C9" s="23" t="s">
        <v>63</v>
      </c>
      <c r="D9" s="22" t="s">
        <v>80</v>
      </c>
      <c r="E9" s="71">
        <v>2.75</v>
      </c>
      <c r="F9" s="71">
        <v>2.75</v>
      </c>
      <c r="G9" s="71">
        <v>2.75</v>
      </c>
      <c r="H9" s="71">
        <v>2.75</v>
      </c>
      <c r="I9" s="71">
        <v>2.5</v>
      </c>
      <c r="J9" s="71">
        <v>2</v>
      </c>
      <c r="K9" s="71">
        <v>1.25</v>
      </c>
      <c r="L9" s="71">
        <v>1.25</v>
      </c>
      <c r="M9" s="71">
        <v>1.25</v>
      </c>
      <c r="N9" s="71">
        <v>2</v>
      </c>
      <c r="O9" s="71">
        <v>1.5</v>
      </c>
      <c r="P9" s="71">
        <v>1</v>
      </c>
      <c r="R9" s="71">
        <v>3</v>
      </c>
      <c r="S9" s="71">
        <v>3</v>
      </c>
    </row>
    <row r="10" spans="1:19" ht="18.75" customHeight="1">
      <c r="A10" s="14">
        <v>7</v>
      </c>
      <c r="B10" s="14" t="s">
        <v>39</v>
      </c>
      <c r="C10" s="23" t="s">
        <v>59</v>
      </c>
      <c r="D10" s="22" t="s">
        <v>81</v>
      </c>
      <c r="E10" s="71">
        <v>3</v>
      </c>
      <c r="F10" s="71">
        <v>2.75</v>
      </c>
      <c r="G10" s="71">
        <v>2.75</v>
      </c>
      <c r="H10" s="71">
        <v>3</v>
      </c>
      <c r="I10" s="71">
        <v>2.6666666666666665</v>
      </c>
      <c r="J10" s="71">
        <v>2.6666666666666665</v>
      </c>
      <c r="K10" s="71">
        <v>2.6</v>
      </c>
      <c r="L10" s="71">
        <v>2.4</v>
      </c>
      <c r="M10" s="71">
        <v>2.4</v>
      </c>
      <c r="N10" s="71">
        <v>2.6</v>
      </c>
      <c r="O10" s="71">
        <v>2</v>
      </c>
      <c r="P10" s="71">
        <v>2.8</v>
      </c>
      <c r="R10" s="71"/>
      <c r="S10" s="71"/>
    </row>
    <row r="11" spans="1:19" ht="18.75" customHeight="1">
      <c r="A11" s="14">
        <v>8</v>
      </c>
      <c r="B11" s="14" t="s">
        <v>39</v>
      </c>
      <c r="C11" s="23" t="s">
        <v>62</v>
      </c>
      <c r="D11" s="22" t="s">
        <v>82</v>
      </c>
      <c r="E11" s="71">
        <v>2.25</v>
      </c>
      <c r="F11" s="71">
        <v>2.25</v>
      </c>
      <c r="G11" s="71">
        <v>2.33</v>
      </c>
      <c r="H11" s="71">
        <v>2</v>
      </c>
      <c r="I11" s="71"/>
      <c r="J11" s="71"/>
      <c r="K11" s="71"/>
      <c r="L11" s="71"/>
      <c r="M11" s="71"/>
      <c r="N11" s="71">
        <v>2.25</v>
      </c>
      <c r="O11" s="71"/>
      <c r="P11" s="71">
        <v>2.25</v>
      </c>
      <c r="R11" s="71"/>
      <c r="S11" s="71"/>
    </row>
    <row r="12" spans="1:19" ht="18.75" customHeight="1">
      <c r="A12" s="54"/>
      <c r="B12" s="21"/>
      <c r="C12" s="21"/>
      <c r="D12" s="46" t="s">
        <v>25</v>
      </c>
      <c r="E12" s="53">
        <f>AVERAGE(E4:E11)</f>
        <v>2.0056250000000002</v>
      </c>
      <c r="F12" s="53">
        <f t="shared" ref="F12:P12" si="0">AVERAGE(F4:F11)</f>
        <v>1.9327083333333333</v>
      </c>
      <c r="G12" s="53">
        <f t="shared" si="0"/>
        <v>2.038125</v>
      </c>
      <c r="H12" s="53">
        <f t="shared" si="0"/>
        <v>2.0318749999999999</v>
      </c>
      <c r="I12" s="53">
        <f t="shared" si="0"/>
        <v>1.6619444444444442</v>
      </c>
      <c r="J12" s="53">
        <f t="shared" si="0"/>
        <v>1.6399206111111111</v>
      </c>
      <c r="K12" s="53">
        <f t="shared" si="0"/>
        <v>1.7271428333333334</v>
      </c>
      <c r="L12" s="53">
        <f t="shared" si="0"/>
        <v>1.7305555000000001</v>
      </c>
      <c r="M12" s="53">
        <f t="shared" si="0"/>
        <v>1.93</v>
      </c>
      <c r="N12" s="53">
        <f t="shared" si="0"/>
        <v>2.2420833333333334</v>
      </c>
      <c r="O12" s="53">
        <f t="shared" si="0"/>
        <v>1.2692856666666668</v>
      </c>
      <c r="P12" s="53">
        <f t="shared" si="0"/>
        <v>2.2670833749999999</v>
      </c>
      <c r="Q12" s="39"/>
      <c r="R12" s="53">
        <f t="shared" ref="R12" si="1">AVERAGE(R4:R11)</f>
        <v>3</v>
      </c>
      <c r="S12" s="53">
        <f t="shared" ref="S12" si="2">AVERAGE(S4:S11)</f>
        <v>3</v>
      </c>
    </row>
    <row r="13" spans="1:19" ht="18.75" customHeight="1">
      <c r="A13" s="54"/>
      <c r="B13" s="21"/>
      <c r="C13" s="21"/>
      <c r="D13" s="46" t="s">
        <v>26</v>
      </c>
      <c r="E13" s="42" t="s">
        <v>36</v>
      </c>
      <c r="F13" s="42" t="s">
        <v>36</v>
      </c>
      <c r="G13" s="42" t="s">
        <v>36</v>
      </c>
      <c r="H13" s="42" t="s">
        <v>36</v>
      </c>
      <c r="I13" s="42" t="s">
        <v>36</v>
      </c>
      <c r="J13" s="42" t="s">
        <v>36</v>
      </c>
      <c r="K13" s="42" t="s">
        <v>36</v>
      </c>
      <c r="L13" s="42" t="s">
        <v>36</v>
      </c>
      <c r="M13" s="42" t="s">
        <v>36</v>
      </c>
      <c r="N13" s="42" t="s">
        <v>36</v>
      </c>
      <c r="O13" s="42" t="s">
        <v>19</v>
      </c>
      <c r="P13" s="42" t="s">
        <v>36</v>
      </c>
      <c r="Q13" s="39"/>
      <c r="R13" s="17" t="s">
        <v>19</v>
      </c>
      <c r="S13" s="17" t="s">
        <v>19</v>
      </c>
    </row>
  </sheetData>
  <mergeCells count="1">
    <mergeCell ref="A1:P1"/>
  </mergeCells>
  <pageMargins left="0.2" right="0.2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S14"/>
  <sheetViews>
    <sheetView workbookViewId="0">
      <selection activeCell="L10" sqref="L10"/>
    </sheetView>
  </sheetViews>
  <sheetFormatPr defaultRowHeight="15"/>
  <cols>
    <col min="1" max="1" width="3.140625" customWidth="1"/>
    <col min="2" max="2" width="4.85546875" customWidth="1"/>
    <col min="3" max="3" width="13.7109375" customWidth="1"/>
    <col min="4" max="4" width="42.85546875" customWidth="1"/>
    <col min="5" max="13" width="6.140625" bestFit="1" customWidth="1"/>
    <col min="14" max="16" width="7" bestFit="1" customWidth="1"/>
  </cols>
  <sheetData>
    <row r="1" spans="1:19">
      <c r="A1" s="149" t="s">
        <v>18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</row>
    <row r="2" spans="1:19" s="1" customFormat="1">
      <c r="A2" s="33" t="s">
        <v>37</v>
      </c>
      <c r="B2" s="33" t="s">
        <v>14</v>
      </c>
      <c r="C2" s="33" t="s">
        <v>13</v>
      </c>
      <c r="D2" s="33" t="s">
        <v>12</v>
      </c>
      <c r="E2" s="33" t="s">
        <v>0</v>
      </c>
      <c r="F2" s="33" t="s">
        <v>1</v>
      </c>
      <c r="G2" s="33" t="s">
        <v>2</v>
      </c>
      <c r="H2" s="33" t="s">
        <v>3</v>
      </c>
      <c r="I2" s="33" t="s">
        <v>4</v>
      </c>
      <c r="J2" s="33" t="s">
        <v>5</v>
      </c>
      <c r="K2" s="33" t="s">
        <v>6</v>
      </c>
      <c r="L2" s="33" t="s">
        <v>7</v>
      </c>
      <c r="M2" s="33" t="s">
        <v>8</v>
      </c>
      <c r="N2" s="33" t="s">
        <v>9</v>
      </c>
      <c r="O2" s="33" t="s">
        <v>10</v>
      </c>
      <c r="P2" s="33" t="s">
        <v>11</v>
      </c>
      <c r="Q2" s="43"/>
      <c r="R2" s="45" t="s">
        <v>16</v>
      </c>
      <c r="S2" s="45" t="s">
        <v>17</v>
      </c>
    </row>
    <row r="3" spans="1:19" s="1" customFormat="1" ht="18.75" customHeight="1">
      <c r="A3" s="57"/>
      <c r="B3" s="57"/>
      <c r="C3" s="57"/>
      <c r="D3" s="55" t="s">
        <v>215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43"/>
      <c r="R3" s="17"/>
      <c r="S3" s="17"/>
    </row>
    <row r="4" spans="1:19" s="1" customFormat="1" ht="18.75" customHeight="1">
      <c r="A4" s="14">
        <v>1</v>
      </c>
      <c r="B4" s="17" t="s">
        <v>50</v>
      </c>
      <c r="C4" s="13" t="s">
        <v>138</v>
      </c>
      <c r="D4" s="77" t="s">
        <v>139</v>
      </c>
      <c r="E4" s="52">
        <v>0.83</v>
      </c>
      <c r="F4" s="52">
        <v>0.83</v>
      </c>
      <c r="G4" s="52">
        <v>0.83</v>
      </c>
      <c r="H4" s="52">
        <v>0.83</v>
      </c>
      <c r="I4" s="52">
        <v>0.83</v>
      </c>
      <c r="J4" s="52">
        <v>0.83</v>
      </c>
      <c r="K4" s="52">
        <v>0.83</v>
      </c>
      <c r="L4" s="52">
        <v>0.83</v>
      </c>
      <c r="M4" s="52">
        <v>0.83</v>
      </c>
      <c r="N4" s="52">
        <v>0.83</v>
      </c>
      <c r="O4" s="52">
        <v>0.83</v>
      </c>
      <c r="P4" s="52">
        <v>0.83</v>
      </c>
      <c r="Q4" s="43"/>
      <c r="R4" s="72"/>
      <c r="S4" s="17"/>
    </row>
    <row r="5" spans="1:19" s="1" customFormat="1" ht="18.75" customHeight="1">
      <c r="A5" s="14">
        <v>2</v>
      </c>
      <c r="B5" s="17" t="s">
        <v>50</v>
      </c>
      <c r="C5" s="52" t="s">
        <v>137</v>
      </c>
      <c r="D5" s="77" t="s">
        <v>140</v>
      </c>
      <c r="E5" s="52">
        <v>0.83</v>
      </c>
      <c r="F5" s="52">
        <v>0.83</v>
      </c>
      <c r="G5" s="52">
        <v>0.83</v>
      </c>
      <c r="H5" s="52">
        <v>0.83</v>
      </c>
      <c r="I5" s="52">
        <v>0.83</v>
      </c>
      <c r="J5" s="52">
        <v>0.83</v>
      </c>
      <c r="K5" s="52">
        <v>0.83</v>
      </c>
      <c r="L5" s="52">
        <v>0.83</v>
      </c>
      <c r="M5" s="52">
        <v>0.83</v>
      </c>
      <c r="N5" s="52">
        <v>0.83</v>
      </c>
      <c r="O5" s="52">
        <v>0.83</v>
      </c>
      <c r="P5" s="52">
        <v>0.83</v>
      </c>
      <c r="Q5" s="43"/>
      <c r="R5" s="72"/>
      <c r="S5" s="17"/>
    </row>
    <row r="6" spans="1:19" s="1" customFormat="1" ht="18.75" customHeight="1">
      <c r="A6" s="20">
        <v>3</v>
      </c>
      <c r="B6" s="74" t="s">
        <v>50</v>
      </c>
      <c r="C6" s="75" t="s">
        <v>64</v>
      </c>
      <c r="D6" s="75" t="s">
        <v>65</v>
      </c>
      <c r="E6" s="76">
        <v>3</v>
      </c>
      <c r="F6" s="76">
        <v>2.17</v>
      </c>
      <c r="G6" s="76">
        <v>1.67</v>
      </c>
      <c r="H6" s="76">
        <v>2</v>
      </c>
      <c r="I6" s="76">
        <v>1.83</v>
      </c>
      <c r="J6" s="76">
        <v>0.5</v>
      </c>
      <c r="K6" s="76">
        <v>1</v>
      </c>
      <c r="L6" s="76">
        <v>0</v>
      </c>
      <c r="M6" s="76">
        <v>0.17</v>
      </c>
      <c r="N6" s="76">
        <v>0</v>
      </c>
      <c r="O6" s="76">
        <v>0.33</v>
      </c>
      <c r="P6" s="76">
        <v>0.83</v>
      </c>
      <c r="R6" s="50"/>
      <c r="S6" s="14"/>
    </row>
    <row r="7" spans="1:19" s="1" customFormat="1" ht="18.75" customHeight="1">
      <c r="A7" s="14">
        <v>4</v>
      </c>
      <c r="B7" s="9" t="s">
        <v>50</v>
      </c>
      <c r="C7" s="22" t="s">
        <v>66</v>
      </c>
      <c r="D7" s="22" t="s">
        <v>94</v>
      </c>
      <c r="E7" s="63">
        <v>3</v>
      </c>
      <c r="F7" s="63">
        <v>2.8333333333333335</v>
      </c>
      <c r="G7" s="63">
        <v>3</v>
      </c>
      <c r="H7" s="63">
        <v>3</v>
      </c>
      <c r="I7" s="63">
        <v>2.6666666666666665</v>
      </c>
      <c r="J7" s="63">
        <v>2.1666666666666665</v>
      </c>
      <c r="K7" s="63">
        <v>1.5</v>
      </c>
      <c r="L7" s="134"/>
      <c r="M7" s="63">
        <v>3</v>
      </c>
      <c r="N7" s="63">
        <v>1.6666666666666667</v>
      </c>
      <c r="O7" s="134"/>
      <c r="P7" s="63">
        <v>2.6666666666666665</v>
      </c>
      <c r="R7" s="51"/>
      <c r="S7" s="15"/>
    </row>
    <row r="8" spans="1:19" s="1" customFormat="1" ht="18.75" customHeight="1">
      <c r="A8" s="14">
        <v>5</v>
      </c>
      <c r="B8" s="9" t="s">
        <v>50</v>
      </c>
      <c r="C8" s="22" t="s">
        <v>95</v>
      </c>
      <c r="D8" s="22" t="s">
        <v>68</v>
      </c>
      <c r="E8" s="14">
        <v>3</v>
      </c>
      <c r="F8" s="14">
        <v>2.6</v>
      </c>
      <c r="G8" s="14">
        <v>2.2000000000000002</v>
      </c>
      <c r="H8" s="14">
        <v>2.5</v>
      </c>
      <c r="I8" s="14">
        <v>2.2000000000000002</v>
      </c>
      <c r="J8" s="14">
        <v>3</v>
      </c>
      <c r="K8" s="14">
        <v>1</v>
      </c>
      <c r="L8" s="14">
        <v>3</v>
      </c>
      <c r="M8" s="14">
        <v>1</v>
      </c>
      <c r="N8" s="14">
        <v>1</v>
      </c>
      <c r="O8" s="14">
        <v>1.6</v>
      </c>
      <c r="P8" s="14">
        <v>3</v>
      </c>
      <c r="R8" s="50">
        <v>2.2000000000000002</v>
      </c>
      <c r="S8" s="14">
        <v>2.8</v>
      </c>
    </row>
    <row r="9" spans="1:19" s="1" customFormat="1" ht="18.75" customHeight="1">
      <c r="A9" s="14">
        <v>6</v>
      </c>
      <c r="B9" s="9" t="s">
        <v>50</v>
      </c>
      <c r="C9" s="22" t="s">
        <v>96</v>
      </c>
      <c r="D9" s="22" t="s">
        <v>97</v>
      </c>
      <c r="E9" s="47">
        <v>3</v>
      </c>
      <c r="F9" s="47">
        <v>2.6</v>
      </c>
      <c r="G9" s="47">
        <v>2.2000000000000002</v>
      </c>
      <c r="H9" s="47">
        <v>2.5</v>
      </c>
      <c r="I9" s="17">
        <v>2.2000000000000002</v>
      </c>
      <c r="J9" s="47">
        <v>3</v>
      </c>
      <c r="K9" s="47">
        <v>1</v>
      </c>
      <c r="L9" s="47">
        <v>3</v>
      </c>
      <c r="M9" s="47">
        <v>1</v>
      </c>
      <c r="N9" s="47">
        <v>1</v>
      </c>
      <c r="O9" s="47">
        <v>1.6</v>
      </c>
      <c r="P9" s="47">
        <v>3</v>
      </c>
      <c r="R9" s="50">
        <v>2.2000000000000002</v>
      </c>
      <c r="S9" s="14">
        <v>2.8</v>
      </c>
    </row>
    <row r="10" spans="1:19" s="1" customFormat="1" ht="18.75" customHeight="1">
      <c r="A10" s="14">
        <v>7</v>
      </c>
      <c r="B10" s="9" t="s">
        <v>50</v>
      </c>
      <c r="C10" s="22" t="s">
        <v>98</v>
      </c>
      <c r="D10" s="22" t="s">
        <v>99</v>
      </c>
      <c r="E10" s="48">
        <v>1.5</v>
      </c>
      <c r="F10" s="48">
        <v>1.5</v>
      </c>
      <c r="G10" s="48">
        <v>1.8</v>
      </c>
      <c r="H10" s="48">
        <v>1.2</v>
      </c>
      <c r="I10" s="48">
        <v>1.3</v>
      </c>
      <c r="J10" s="48">
        <v>1.3</v>
      </c>
      <c r="K10" s="48">
        <v>1.2</v>
      </c>
      <c r="L10" s="17">
        <v>1</v>
      </c>
      <c r="M10" s="17">
        <v>1.3</v>
      </c>
      <c r="N10" s="17">
        <v>1.7</v>
      </c>
      <c r="O10" s="17">
        <v>1.2</v>
      </c>
      <c r="P10" s="17">
        <v>1.2</v>
      </c>
      <c r="R10" s="50"/>
      <c r="S10" s="14"/>
    </row>
    <row r="11" spans="1:19" s="1" customFormat="1" ht="18.75" customHeight="1">
      <c r="A11" s="1">
        <v>8</v>
      </c>
      <c r="B11" s="9" t="s">
        <v>50</v>
      </c>
      <c r="C11" s="22" t="s">
        <v>67</v>
      </c>
      <c r="D11" s="22" t="s">
        <v>100</v>
      </c>
      <c r="E11" s="16">
        <v>2.5</v>
      </c>
      <c r="F11" s="16">
        <v>2.5</v>
      </c>
      <c r="G11" s="16">
        <v>2.5</v>
      </c>
      <c r="H11" s="16">
        <v>2.5</v>
      </c>
      <c r="I11" s="16">
        <v>2</v>
      </c>
      <c r="J11" s="16">
        <v>2</v>
      </c>
      <c r="K11" s="16">
        <v>2</v>
      </c>
      <c r="L11" s="16">
        <v>2</v>
      </c>
      <c r="M11" s="16">
        <v>2</v>
      </c>
      <c r="N11" s="16">
        <v>2.5</v>
      </c>
      <c r="O11" s="16">
        <v>2.5</v>
      </c>
      <c r="P11" s="16">
        <v>2</v>
      </c>
      <c r="R11" s="50"/>
      <c r="S11" s="14"/>
    </row>
    <row r="12" spans="1:19" ht="18.75" customHeight="1">
      <c r="A12" s="73">
        <v>9</v>
      </c>
      <c r="B12" s="9" t="s">
        <v>50</v>
      </c>
      <c r="C12" s="22" t="s">
        <v>101</v>
      </c>
      <c r="D12" s="22" t="s">
        <v>69</v>
      </c>
      <c r="E12" s="52">
        <v>2.4</v>
      </c>
      <c r="F12" s="52">
        <v>2.33</v>
      </c>
      <c r="G12" s="52">
        <v>2.75</v>
      </c>
      <c r="H12" s="52">
        <v>2.75</v>
      </c>
      <c r="I12" s="52">
        <v>2</v>
      </c>
      <c r="J12" s="52">
        <v>2</v>
      </c>
      <c r="K12" s="52">
        <v>2.25</v>
      </c>
      <c r="L12" s="52">
        <v>1.5</v>
      </c>
      <c r="M12" s="52">
        <v>2.5</v>
      </c>
      <c r="N12" s="52">
        <v>3</v>
      </c>
      <c r="O12" s="52">
        <v>1.75</v>
      </c>
      <c r="P12" s="52">
        <v>2.75</v>
      </c>
      <c r="R12" s="50"/>
      <c r="S12" s="14"/>
    </row>
    <row r="13" spans="1:19" ht="18.75" customHeight="1">
      <c r="A13" s="35"/>
      <c r="B13" s="21"/>
      <c r="C13" s="21"/>
      <c r="D13" s="55" t="s">
        <v>25</v>
      </c>
      <c r="E13" s="53">
        <f>AVERAGE(E4:E12)</f>
        <v>2.2288888888888887</v>
      </c>
      <c r="F13" s="53">
        <f t="shared" ref="F13:P13" si="0">AVERAGE(F4:F12)</f>
        <v>2.0214814814814819</v>
      </c>
      <c r="G13" s="53">
        <f t="shared" si="0"/>
        <v>1.9755555555555557</v>
      </c>
      <c r="H13" s="53">
        <f t="shared" si="0"/>
        <v>2.0122222222222224</v>
      </c>
      <c r="I13" s="53">
        <f t="shared" si="0"/>
        <v>1.7618518518518518</v>
      </c>
      <c r="J13" s="53">
        <f t="shared" si="0"/>
        <v>1.7362962962962962</v>
      </c>
      <c r="K13" s="53">
        <f t="shared" si="0"/>
        <v>1.29</v>
      </c>
      <c r="L13" s="53">
        <f t="shared" si="0"/>
        <v>1.52</v>
      </c>
      <c r="M13" s="53">
        <f t="shared" si="0"/>
        <v>1.4033333333333333</v>
      </c>
      <c r="N13" s="53">
        <f t="shared" si="0"/>
        <v>1.3918518518518519</v>
      </c>
      <c r="O13" s="53">
        <f t="shared" si="0"/>
        <v>1.33</v>
      </c>
      <c r="P13" s="53">
        <f t="shared" si="0"/>
        <v>1.9007407407407406</v>
      </c>
      <c r="Q13" s="18"/>
      <c r="R13" s="53">
        <f t="shared" ref="R13" si="1">AVERAGE(R4:R12)</f>
        <v>2.2000000000000002</v>
      </c>
      <c r="S13" s="53">
        <f t="shared" ref="S13" si="2">AVERAGE(S4:S12)</f>
        <v>2.8</v>
      </c>
    </row>
    <row r="14" spans="1:19" ht="18.75" customHeight="1">
      <c r="A14" s="35"/>
      <c r="B14" s="21"/>
      <c r="C14" s="21"/>
      <c r="D14" s="55" t="s">
        <v>26</v>
      </c>
      <c r="E14" s="42" t="s">
        <v>36</v>
      </c>
      <c r="F14" s="42" t="s">
        <v>36</v>
      </c>
      <c r="G14" s="42" t="s">
        <v>36</v>
      </c>
      <c r="H14" s="42" t="s">
        <v>36</v>
      </c>
      <c r="I14" s="42" t="s">
        <v>36</v>
      </c>
      <c r="J14" s="42" t="s">
        <v>36</v>
      </c>
      <c r="K14" s="42" t="s">
        <v>19</v>
      </c>
      <c r="L14" s="42" t="s">
        <v>36</v>
      </c>
      <c r="M14" s="42" t="s">
        <v>19</v>
      </c>
      <c r="N14" s="42" t="s">
        <v>19</v>
      </c>
      <c r="O14" s="42" t="s">
        <v>19</v>
      </c>
      <c r="P14" s="42" t="s">
        <v>36</v>
      </c>
      <c r="Q14" s="18"/>
      <c r="R14" s="42" t="s">
        <v>36</v>
      </c>
      <c r="S14" s="42" t="s">
        <v>36</v>
      </c>
    </row>
  </sheetData>
  <mergeCells count="1">
    <mergeCell ref="A1:P1"/>
  </mergeCells>
  <pageMargins left="0.2" right="0.2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S15"/>
  <sheetViews>
    <sheetView workbookViewId="0">
      <selection activeCell="H7" sqref="H7"/>
    </sheetView>
  </sheetViews>
  <sheetFormatPr defaultRowHeight="15"/>
  <cols>
    <col min="1" max="1" width="2.85546875" customWidth="1"/>
    <col min="2" max="2" width="4.140625" customWidth="1"/>
    <col min="3" max="3" width="14.28515625" customWidth="1"/>
    <col min="4" max="4" width="38.5703125" customWidth="1"/>
    <col min="5" max="13" width="6" customWidth="1"/>
    <col min="14" max="16" width="7" customWidth="1"/>
    <col min="17" max="17" width="9.140625" style="81"/>
  </cols>
  <sheetData>
    <row r="1" spans="1:19">
      <c r="A1" s="151" t="s">
        <v>18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19" s="1" customFormat="1" ht="18.75" customHeight="1">
      <c r="A2" s="33" t="s">
        <v>37</v>
      </c>
      <c r="B2" s="33" t="s">
        <v>14</v>
      </c>
      <c r="C2" s="33" t="s">
        <v>13</v>
      </c>
      <c r="D2" s="33" t="s">
        <v>12</v>
      </c>
      <c r="E2" s="33" t="s">
        <v>0</v>
      </c>
      <c r="F2" s="33" t="s">
        <v>1</v>
      </c>
      <c r="G2" s="33" t="s">
        <v>2</v>
      </c>
      <c r="H2" s="33" t="s">
        <v>3</v>
      </c>
      <c r="I2" s="33" t="s">
        <v>4</v>
      </c>
      <c r="J2" s="33" t="s">
        <v>5</v>
      </c>
      <c r="K2" s="33" t="s">
        <v>6</v>
      </c>
      <c r="L2" s="33" t="s">
        <v>7</v>
      </c>
      <c r="M2" s="33" t="s">
        <v>8</v>
      </c>
      <c r="N2" s="33" t="s">
        <v>9</v>
      </c>
      <c r="O2" s="33" t="s">
        <v>10</v>
      </c>
      <c r="P2" s="33" t="s">
        <v>11</v>
      </c>
      <c r="Q2" s="11"/>
      <c r="R2" s="33" t="s">
        <v>16</v>
      </c>
      <c r="S2" s="33" t="s">
        <v>17</v>
      </c>
    </row>
    <row r="3" spans="1:19" ht="18.75" customHeight="1">
      <c r="A3" s="35"/>
      <c r="B3" s="88"/>
      <c r="C3" s="88"/>
      <c r="D3" s="109" t="s">
        <v>215</v>
      </c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R3" s="86"/>
      <c r="S3" s="86"/>
    </row>
    <row r="4" spans="1:19" ht="18.75" customHeight="1">
      <c r="A4" s="79">
        <v>1</v>
      </c>
      <c r="B4" s="79" t="s">
        <v>40</v>
      </c>
      <c r="C4" s="58" t="s">
        <v>72</v>
      </c>
      <c r="D4" s="58" t="s">
        <v>83</v>
      </c>
      <c r="E4" s="52">
        <v>0.4</v>
      </c>
      <c r="F4" s="52">
        <v>1.8</v>
      </c>
      <c r="G4" s="52">
        <v>1.4</v>
      </c>
      <c r="H4" s="52">
        <v>2.8</v>
      </c>
      <c r="I4" s="52">
        <v>1</v>
      </c>
      <c r="J4" s="52">
        <v>2.6</v>
      </c>
      <c r="K4" s="52">
        <v>2.4</v>
      </c>
      <c r="L4" s="52">
        <v>3</v>
      </c>
      <c r="M4" s="52">
        <v>3</v>
      </c>
      <c r="N4" s="52">
        <v>2.4</v>
      </c>
      <c r="O4" s="52">
        <v>0</v>
      </c>
      <c r="P4" s="52">
        <v>3</v>
      </c>
      <c r="R4" s="89"/>
      <c r="S4" s="89"/>
    </row>
    <row r="5" spans="1:19" ht="18.75" customHeight="1">
      <c r="A5" s="79">
        <v>2</v>
      </c>
      <c r="B5" s="82" t="s">
        <v>40</v>
      </c>
      <c r="C5" s="58" t="s">
        <v>141</v>
      </c>
      <c r="D5" s="58" t="s">
        <v>142</v>
      </c>
      <c r="E5" s="83">
        <v>2</v>
      </c>
      <c r="F5" s="83">
        <v>2</v>
      </c>
      <c r="G5" s="83">
        <v>2</v>
      </c>
      <c r="H5" s="83">
        <v>2</v>
      </c>
      <c r="I5" s="83">
        <v>2</v>
      </c>
      <c r="J5" s="83">
        <v>1.25</v>
      </c>
      <c r="K5" s="83">
        <v>1.25</v>
      </c>
      <c r="L5" s="83">
        <v>1.5</v>
      </c>
      <c r="M5" s="83">
        <v>2</v>
      </c>
      <c r="N5" s="83">
        <v>2</v>
      </c>
      <c r="O5" s="83">
        <v>1.33</v>
      </c>
      <c r="P5" s="83">
        <v>2</v>
      </c>
      <c r="R5" s="90">
        <v>2</v>
      </c>
      <c r="S5" s="90">
        <v>2</v>
      </c>
    </row>
    <row r="6" spans="1:19" ht="18.75" customHeight="1">
      <c r="A6" s="80">
        <v>3</v>
      </c>
      <c r="B6" s="82" t="s">
        <v>40</v>
      </c>
      <c r="C6" s="58"/>
      <c r="D6" s="58" t="s">
        <v>143</v>
      </c>
      <c r="E6" s="78">
        <v>1.5</v>
      </c>
      <c r="F6" s="78">
        <v>1.5</v>
      </c>
      <c r="G6" s="78">
        <v>1.5</v>
      </c>
      <c r="H6" s="78">
        <v>1.5</v>
      </c>
      <c r="I6" s="78">
        <v>1.5</v>
      </c>
      <c r="J6" s="78">
        <v>1.5</v>
      </c>
      <c r="K6" s="78">
        <v>1.5</v>
      </c>
      <c r="L6" s="78">
        <v>1.5</v>
      </c>
      <c r="M6" s="78">
        <v>1.5</v>
      </c>
      <c r="N6" s="78">
        <v>1.5</v>
      </c>
      <c r="O6" s="78">
        <v>1.5</v>
      </c>
      <c r="P6" s="78">
        <v>1.5</v>
      </c>
      <c r="R6" s="80"/>
      <c r="S6" s="80"/>
    </row>
    <row r="7" spans="1:19" ht="18.75" customHeight="1">
      <c r="A7" s="80">
        <v>4</v>
      </c>
      <c r="B7" s="82" t="s">
        <v>40</v>
      </c>
      <c r="C7" s="58" t="s">
        <v>144</v>
      </c>
      <c r="D7" s="58" t="s">
        <v>145</v>
      </c>
      <c r="E7" s="80">
        <v>2</v>
      </c>
      <c r="F7" s="80">
        <v>2</v>
      </c>
      <c r="G7" s="80">
        <v>2</v>
      </c>
      <c r="H7" s="80">
        <v>2</v>
      </c>
      <c r="I7" s="80">
        <v>1.4</v>
      </c>
      <c r="J7" s="80">
        <v>2</v>
      </c>
      <c r="K7" s="80">
        <v>1.4</v>
      </c>
      <c r="L7" s="80">
        <v>2</v>
      </c>
      <c r="M7" s="80">
        <v>1.4</v>
      </c>
      <c r="N7" s="80">
        <v>1</v>
      </c>
      <c r="O7" s="80">
        <v>1.67</v>
      </c>
      <c r="P7" s="80">
        <v>2</v>
      </c>
      <c r="R7" s="80">
        <v>2</v>
      </c>
      <c r="S7" s="80">
        <v>2</v>
      </c>
    </row>
    <row r="8" spans="1:19" ht="18.75" customHeight="1">
      <c r="A8" s="79">
        <v>5</v>
      </c>
      <c r="B8" s="82" t="s">
        <v>40</v>
      </c>
      <c r="C8" s="58" t="s">
        <v>146</v>
      </c>
      <c r="D8" s="58" t="s">
        <v>147</v>
      </c>
      <c r="E8" s="79">
        <v>2.08</v>
      </c>
      <c r="F8" s="79">
        <v>2.08</v>
      </c>
      <c r="G8" s="79">
        <v>2.08</v>
      </c>
      <c r="H8" s="83">
        <v>2.08</v>
      </c>
      <c r="I8" s="79">
        <v>1.58</v>
      </c>
      <c r="J8" s="79">
        <v>1.58</v>
      </c>
      <c r="K8" s="79">
        <v>1.75</v>
      </c>
      <c r="L8" s="79">
        <v>1.75</v>
      </c>
      <c r="M8" s="79">
        <v>2.08</v>
      </c>
      <c r="N8" s="79">
        <v>2.1</v>
      </c>
      <c r="O8" s="79">
        <v>1.7</v>
      </c>
      <c r="P8" s="79">
        <v>2.08</v>
      </c>
      <c r="R8" s="79">
        <v>2</v>
      </c>
      <c r="S8" s="79">
        <v>2</v>
      </c>
    </row>
    <row r="9" spans="1:19" ht="15.75">
      <c r="A9" s="80">
        <v>6</v>
      </c>
      <c r="B9" s="82" t="s">
        <v>40</v>
      </c>
      <c r="C9" s="58" t="s">
        <v>148</v>
      </c>
      <c r="D9" s="58" t="s">
        <v>149</v>
      </c>
      <c r="E9" s="78">
        <v>2</v>
      </c>
      <c r="F9" s="78">
        <v>2</v>
      </c>
      <c r="G9" s="78">
        <v>2</v>
      </c>
      <c r="H9" s="78">
        <v>2</v>
      </c>
      <c r="I9" s="78">
        <v>2</v>
      </c>
      <c r="J9" s="78">
        <v>2</v>
      </c>
      <c r="K9" s="78">
        <v>2</v>
      </c>
      <c r="L9" s="78">
        <v>2</v>
      </c>
      <c r="M9" s="78">
        <v>2</v>
      </c>
      <c r="N9" s="78">
        <v>2</v>
      </c>
      <c r="O9" s="78">
        <v>2</v>
      </c>
      <c r="P9" s="78">
        <v>2</v>
      </c>
      <c r="R9" s="80"/>
      <c r="S9" s="80"/>
    </row>
    <row r="10" spans="1:19" ht="18.75" customHeight="1">
      <c r="A10" s="79">
        <v>7</v>
      </c>
      <c r="B10" s="82" t="s">
        <v>40</v>
      </c>
      <c r="C10" s="58" t="s">
        <v>150</v>
      </c>
      <c r="D10" s="58" t="s">
        <v>151</v>
      </c>
      <c r="E10" s="84">
        <v>2</v>
      </c>
      <c r="F10" s="84">
        <v>2</v>
      </c>
      <c r="G10" s="84">
        <v>2</v>
      </c>
      <c r="H10" s="84">
        <v>2</v>
      </c>
      <c r="I10" s="84">
        <v>2</v>
      </c>
      <c r="J10" s="84">
        <v>1.25</v>
      </c>
      <c r="K10" s="84">
        <v>1.25</v>
      </c>
      <c r="L10" s="84">
        <v>1.5</v>
      </c>
      <c r="M10" s="84">
        <v>2</v>
      </c>
      <c r="N10" s="84">
        <v>2</v>
      </c>
      <c r="O10" s="84">
        <v>1.33</v>
      </c>
      <c r="P10" s="84">
        <v>2</v>
      </c>
      <c r="R10" s="85">
        <v>2</v>
      </c>
      <c r="S10" s="85">
        <v>2</v>
      </c>
    </row>
    <row r="11" spans="1:19" ht="18.75" customHeight="1">
      <c r="A11" s="79">
        <v>8</v>
      </c>
      <c r="B11" s="82" t="s">
        <v>40</v>
      </c>
      <c r="C11" s="58" t="s">
        <v>152</v>
      </c>
      <c r="D11" s="58" t="s">
        <v>153</v>
      </c>
      <c r="E11" s="84">
        <v>2.4</v>
      </c>
      <c r="F11" s="84">
        <v>2.4</v>
      </c>
      <c r="G11" s="84">
        <v>2.5</v>
      </c>
      <c r="H11" s="84">
        <v>2</v>
      </c>
      <c r="I11" s="84">
        <v>2</v>
      </c>
      <c r="J11" s="84">
        <v>2</v>
      </c>
      <c r="K11" s="84">
        <v>2.2000000000000002</v>
      </c>
      <c r="L11" s="84">
        <v>2.75</v>
      </c>
      <c r="M11" s="84">
        <v>2.75</v>
      </c>
      <c r="N11" s="84">
        <v>2.33</v>
      </c>
      <c r="O11" s="84">
        <v>1.8</v>
      </c>
      <c r="P11" s="84">
        <v>2.8</v>
      </c>
      <c r="R11" s="85"/>
      <c r="S11" s="85"/>
    </row>
    <row r="12" spans="1:19" ht="18.75" customHeight="1">
      <c r="A12" s="79">
        <v>9</v>
      </c>
      <c r="B12" s="82" t="s">
        <v>40</v>
      </c>
      <c r="C12" s="58" t="s">
        <v>154</v>
      </c>
      <c r="D12" s="58" t="s">
        <v>155</v>
      </c>
      <c r="E12" s="84">
        <v>2.33</v>
      </c>
      <c r="F12" s="84">
        <v>2.33</v>
      </c>
      <c r="G12" s="84">
        <v>2.33</v>
      </c>
      <c r="H12" s="84">
        <v>2.33</v>
      </c>
      <c r="I12" s="84">
        <v>2.33</v>
      </c>
      <c r="J12" s="84">
        <v>1.83</v>
      </c>
      <c r="K12" s="84">
        <v>1.83</v>
      </c>
      <c r="L12" s="84">
        <v>2</v>
      </c>
      <c r="M12" s="84">
        <v>2.33</v>
      </c>
      <c r="N12" s="84">
        <v>2.4</v>
      </c>
      <c r="O12" s="84">
        <v>2</v>
      </c>
      <c r="P12" s="84">
        <v>2.33</v>
      </c>
      <c r="R12" s="85">
        <v>2</v>
      </c>
      <c r="S12" s="85">
        <v>2</v>
      </c>
    </row>
    <row r="13" spans="1:19" ht="18.75" customHeight="1">
      <c r="A13" s="79">
        <v>10</v>
      </c>
      <c r="B13" s="82" t="s">
        <v>40</v>
      </c>
      <c r="C13" s="58" t="s">
        <v>156</v>
      </c>
      <c r="D13" s="58" t="s">
        <v>157</v>
      </c>
      <c r="E13" s="84">
        <v>2.0699999999999998</v>
      </c>
      <c r="F13" s="84">
        <v>2.17</v>
      </c>
      <c r="G13" s="84">
        <v>2.17</v>
      </c>
      <c r="H13" s="84">
        <v>2.17</v>
      </c>
      <c r="I13" s="84">
        <v>2.17</v>
      </c>
      <c r="J13" s="84">
        <v>1.67</v>
      </c>
      <c r="K13" s="84">
        <v>1.67</v>
      </c>
      <c r="L13" s="84">
        <v>1.83</v>
      </c>
      <c r="M13" s="84">
        <v>2.17</v>
      </c>
      <c r="N13" s="84">
        <v>2.2000000000000002</v>
      </c>
      <c r="O13" s="84">
        <v>1.8</v>
      </c>
      <c r="P13" s="84">
        <v>2.17</v>
      </c>
      <c r="R13" s="85">
        <v>2</v>
      </c>
      <c r="S13" s="85">
        <v>2</v>
      </c>
    </row>
    <row r="14" spans="1:19">
      <c r="A14" s="35"/>
      <c r="B14" s="88"/>
      <c r="C14" s="88"/>
      <c r="D14" s="88" t="s">
        <v>25</v>
      </c>
      <c r="E14" s="87">
        <f>AVERAGE(E4:E13)</f>
        <v>1.8780000000000001</v>
      </c>
      <c r="F14" s="106">
        <f t="shared" ref="F14:P14" si="0">AVERAGE(F4:F13)</f>
        <v>2.028</v>
      </c>
      <c r="G14" s="106">
        <f t="shared" si="0"/>
        <v>1.9980000000000004</v>
      </c>
      <c r="H14" s="106">
        <f t="shared" si="0"/>
        <v>2.0880000000000001</v>
      </c>
      <c r="I14" s="106">
        <f t="shared" si="0"/>
        <v>1.798</v>
      </c>
      <c r="J14" s="106">
        <f t="shared" si="0"/>
        <v>1.768</v>
      </c>
      <c r="K14" s="106">
        <f t="shared" si="0"/>
        <v>1.7250000000000001</v>
      </c>
      <c r="L14" s="106">
        <f t="shared" si="0"/>
        <v>1.9829999999999999</v>
      </c>
      <c r="M14" s="106">
        <f t="shared" si="0"/>
        <v>2.1230000000000002</v>
      </c>
      <c r="N14" s="106">
        <f t="shared" si="0"/>
        <v>1.9929999999999999</v>
      </c>
      <c r="O14" s="106">
        <f t="shared" si="0"/>
        <v>1.5130000000000001</v>
      </c>
      <c r="P14" s="106">
        <f t="shared" si="0"/>
        <v>2.1880000000000002</v>
      </c>
      <c r="Q14" s="92"/>
      <c r="R14" s="106">
        <f t="shared" ref="R14" si="1">AVERAGE(R4:R13)</f>
        <v>2</v>
      </c>
      <c r="S14" s="106">
        <f t="shared" ref="S14" si="2">AVERAGE(S4:S13)</f>
        <v>2</v>
      </c>
    </row>
    <row r="15" spans="1:19">
      <c r="A15" s="86"/>
      <c r="B15" s="86"/>
      <c r="C15" s="86"/>
      <c r="D15" s="88" t="s">
        <v>26</v>
      </c>
      <c r="E15" s="91" t="s">
        <v>36</v>
      </c>
      <c r="F15" s="91" t="s">
        <v>36</v>
      </c>
      <c r="G15" s="91" t="s">
        <v>36</v>
      </c>
      <c r="H15" s="91" t="s">
        <v>36</v>
      </c>
      <c r="I15" s="91" t="s">
        <v>36</v>
      </c>
      <c r="J15" s="91" t="s">
        <v>36</v>
      </c>
      <c r="K15" s="91" t="s">
        <v>36</v>
      </c>
      <c r="L15" s="91" t="s">
        <v>36</v>
      </c>
      <c r="M15" s="91" t="s">
        <v>36</v>
      </c>
      <c r="N15" s="91" t="s">
        <v>36</v>
      </c>
      <c r="O15" s="91" t="s">
        <v>36</v>
      </c>
      <c r="P15" s="91" t="s">
        <v>36</v>
      </c>
      <c r="Q15" s="92"/>
      <c r="R15" s="91" t="s">
        <v>36</v>
      </c>
      <c r="S15" s="91" t="s">
        <v>36</v>
      </c>
    </row>
  </sheetData>
  <mergeCells count="1">
    <mergeCell ref="A1:P1"/>
  </mergeCells>
  <pageMargins left="0.2" right="0.2" top="0.75" bottom="0.75" header="0.3" footer="0.3"/>
  <pageSetup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S18"/>
  <sheetViews>
    <sheetView workbookViewId="0">
      <selection activeCell="O19" sqref="O19"/>
    </sheetView>
  </sheetViews>
  <sheetFormatPr defaultRowHeight="15"/>
  <cols>
    <col min="1" max="1" width="3.28515625" style="103" bestFit="1" customWidth="1"/>
    <col min="2" max="2" width="5" bestFit="1" customWidth="1"/>
    <col min="3" max="3" width="14.28515625" customWidth="1"/>
    <col min="4" max="4" width="42.5703125" customWidth="1"/>
    <col min="5" max="13" width="6" customWidth="1"/>
    <col min="14" max="16" width="7" customWidth="1"/>
    <col min="18" max="19" width="7" bestFit="1" customWidth="1"/>
  </cols>
  <sheetData>
    <row r="1" spans="1:19">
      <c r="A1" s="149" t="s">
        <v>18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</row>
    <row r="2" spans="1:19" s="1" customFormat="1" ht="18.75" customHeight="1">
      <c r="A2" s="117" t="s">
        <v>37</v>
      </c>
      <c r="B2" s="33" t="s">
        <v>14</v>
      </c>
      <c r="C2" s="33" t="s">
        <v>13</v>
      </c>
      <c r="D2" s="33" t="s">
        <v>12</v>
      </c>
      <c r="E2" s="33" t="s">
        <v>0</v>
      </c>
      <c r="F2" s="33" t="s">
        <v>1</v>
      </c>
      <c r="G2" s="33" t="s">
        <v>2</v>
      </c>
      <c r="H2" s="33" t="s">
        <v>3</v>
      </c>
      <c r="I2" s="33" t="s">
        <v>4</v>
      </c>
      <c r="J2" s="33" t="s">
        <v>5</v>
      </c>
      <c r="K2" s="33" t="s">
        <v>6</v>
      </c>
      <c r="L2" s="33" t="s">
        <v>7</v>
      </c>
      <c r="M2" s="33" t="s">
        <v>8</v>
      </c>
      <c r="N2" s="33" t="s">
        <v>9</v>
      </c>
      <c r="O2" s="33" t="s">
        <v>10</v>
      </c>
      <c r="P2" s="33" t="s">
        <v>11</v>
      </c>
      <c r="Q2" s="43"/>
      <c r="R2" s="33" t="s">
        <v>16</v>
      </c>
      <c r="S2" s="33" t="s">
        <v>17</v>
      </c>
    </row>
    <row r="3" spans="1:19" ht="18.75" customHeight="1">
      <c r="A3" s="107"/>
      <c r="B3" s="109"/>
      <c r="C3" s="109"/>
      <c r="D3" s="109" t="s">
        <v>215</v>
      </c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8"/>
      <c r="R3" s="118"/>
      <c r="S3" s="118"/>
    </row>
    <row r="4" spans="1:19" ht="18.75" customHeight="1">
      <c r="A4" s="114">
        <v>1</v>
      </c>
      <c r="B4" s="116" t="s">
        <v>51</v>
      </c>
      <c r="C4" s="118" t="s">
        <v>102</v>
      </c>
      <c r="D4" s="118" t="s">
        <v>103</v>
      </c>
      <c r="E4" s="119">
        <v>2</v>
      </c>
      <c r="F4" s="119">
        <v>1.8</v>
      </c>
      <c r="G4" s="119">
        <v>1.8</v>
      </c>
      <c r="H4" s="119">
        <v>1.8</v>
      </c>
      <c r="I4" s="119">
        <v>1.6</v>
      </c>
      <c r="J4" s="119">
        <v>0</v>
      </c>
      <c r="K4" s="119">
        <v>0</v>
      </c>
      <c r="L4" s="119">
        <v>0</v>
      </c>
      <c r="M4" s="119">
        <v>1.5</v>
      </c>
      <c r="N4" s="119">
        <v>1.8</v>
      </c>
      <c r="O4" s="119">
        <v>1.8</v>
      </c>
      <c r="P4" s="119">
        <v>1.8</v>
      </c>
      <c r="R4" s="115"/>
      <c r="S4" s="115"/>
    </row>
    <row r="5" spans="1:19" ht="18.75" customHeight="1">
      <c r="A5" s="114">
        <v>2</v>
      </c>
      <c r="B5" s="116" t="s">
        <v>51</v>
      </c>
      <c r="C5" s="118" t="s">
        <v>172</v>
      </c>
      <c r="D5" s="118" t="s">
        <v>173</v>
      </c>
      <c r="E5" s="122">
        <v>2.33</v>
      </c>
      <c r="F5" s="122">
        <v>2</v>
      </c>
      <c r="G5" s="122">
        <v>1.67</v>
      </c>
      <c r="H5" s="122">
        <v>1.67</v>
      </c>
      <c r="I5" s="122">
        <v>2</v>
      </c>
      <c r="J5" s="122">
        <v>2</v>
      </c>
      <c r="K5" s="122">
        <v>1.5</v>
      </c>
      <c r="L5" s="122">
        <v>1</v>
      </c>
      <c r="M5" s="122">
        <v>2</v>
      </c>
      <c r="N5" s="122">
        <v>0.33</v>
      </c>
      <c r="O5" s="122">
        <v>1.67</v>
      </c>
      <c r="P5" s="122">
        <v>2.5</v>
      </c>
      <c r="R5" s="115"/>
      <c r="S5" s="115"/>
    </row>
    <row r="6" spans="1:19" ht="18.75" customHeight="1">
      <c r="A6" s="114">
        <v>3</v>
      </c>
      <c r="B6" s="116" t="s">
        <v>51</v>
      </c>
      <c r="C6" s="118" t="s">
        <v>174</v>
      </c>
      <c r="D6" s="118" t="s">
        <v>175</v>
      </c>
      <c r="E6" s="122">
        <v>2</v>
      </c>
      <c r="F6" s="122">
        <v>2</v>
      </c>
      <c r="G6" s="122">
        <v>2</v>
      </c>
      <c r="H6" s="122">
        <v>2</v>
      </c>
      <c r="I6" s="122">
        <v>2</v>
      </c>
      <c r="J6" s="122">
        <v>2</v>
      </c>
      <c r="K6" s="122">
        <v>2</v>
      </c>
      <c r="L6" s="122">
        <v>2</v>
      </c>
      <c r="M6" s="122">
        <v>2</v>
      </c>
      <c r="N6" s="122">
        <v>2</v>
      </c>
      <c r="O6" s="122">
        <v>2</v>
      </c>
      <c r="P6" s="122">
        <v>2</v>
      </c>
      <c r="R6" s="115">
        <v>2</v>
      </c>
      <c r="S6" s="115">
        <v>2</v>
      </c>
    </row>
    <row r="7" spans="1:19" ht="18.75" customHeight="1">
      <c r="A7" s="114">
        <v>4</v>
      </c>
      <c r="B7" s="116" t="s">
        <v>51</v>
      </c>
      <c r="C7" s="118" t="s">
        <v>176</v>
      </c>
      <c r="D7" s="118" t="s">
        <v>177</v>
      </c>
      <c r="E7" s="108">
        <v>2</v>
      </c>
      <c r="F7" s="108">
        <v>2</v>
      </c>
      <c r="G7" s="108">
        <v>2</v>
      </c>
      <c r="H7" s="108">
        <v>2</v>
      </c>
      <c r="I7" s="108">
        <v>2</v>
      </c>
      <c r="J7" s="108">
        <v>2</v>
      </c>
      <c r="K7" s="108">
        <v>2</v>
      </c>
      <c r="L7" s="108">
        <v>2</v>
      </c>
      <c r="M7" s="108">
        <v>2</v>
      </c>
      <c r="N7" s="108">
        <v>2</v>
      </c>
      <c r="O7" s="108">
        <v>2</v>
      </c>
      <c r="P7" s="108">
        <v>2</v>
      </c>
      <c r="R7" s="115"/>
      <c r="S7" s="115"/>
    </row>
    <row r="8" spans="1:19" ht="18.75" customHeight="1">
      <c r="A8" s="114">
        <v>5</v>
      </c>
      <c r="B8" s="116" t="s">
        <v>51</v>
      </c>
      <c r="C8" s="118" t="s">
        <v>178</v>
      </c>
      <c r="D8" s="118" t="s">
        <v>179</v>
      </c>
      <c r="E8" s="108">
        <v>1.8</v>
      </c>
      <c r="F8" s="108">
        <v>1.8</v>
      </c>
      <c r="G8" s="108">
        <v>1.8</v>
      </c>
      <c r="H8" s="108">
        <v>1.8</v>
      </c>
      <c r="I8" s="108">
        <v>1.8</v>
      </c>
      <c r="J8" s="108">
        <v>1.2</v>
      </c>
      <c r="K8" s="108">
        <v>1.2</v>
      </c>
      <c r="L8" s="108">
        <v>1.4</v>
      </c>
      <c r="M8" s="108">
        <v>1.8</v>
      </c>
      <c r="N8" s="108">
        <v>1.75</v>
      </c>
      <c r="O8" s="108">
        <v>1.25</v>
      </c>
      <c r="P8" s="108">
        <v>1.8</v>
      </c>
      <c r="R8" s="115">
        <v>2</v>
      </c>
      <c r="S8" s="115">
        <v>2</v>
      </c>
    </row>
    <row r="9" spans="1:19" ht="15.75">
      <c r="A9" s="114">
        <v>6</v>
      </c>
      <c r="B9" s="116" t="s">
        <v>51</v>
      </c>
      <c r="C9" s="118" t="s">
        <v>180</v>
      </c>
      <c r="D9" s="118" t="s">
        <v>181</v>
      </c>
      <c r="E9" s="108">
        <v>0.8</v>
      </c>
      <c r="F9" s="108">
        <v>0.8</v>
      </c>
      <c r="G9" s="108">
        <v>0.75</v>
      </c>
      <c r="H9" s="108">
        <v>1</v>
      </c>
      <c r="I9" s="108">
        <v>0.75</v>
      </c>
      <c r="J9" s="108">
        <v>0.8</v>
      </c>
      <c r="K9" s="108">
        <v>0.75</v>
      </c>
      <c r="L9" s="108">
        <v>0.8</v>
      </c>
      <c r="M9" s="108">
        <v>0.8</v>
      </c>
      <c r="N9" s="108">
        <v>0.8</v>
      </c>
      <c r="O9" s="108">
        <v>0.75</v>
      </c>
      <c r="P9" s="108">
        <v>0.8</v>
      </c>
      <c r="R9" s="115"/>
      <c r="S9" s="115"/>
    </row>
    <row r="10" spans="1:19" ht="18.75" customHeight="1">
      <c r="A10" s="114">
        <v>7</v>
      </c>
      <c r="B10" s="116" t="s">
        <v>51</v>
      </c>
      <c r="C10" s="118" t="s">
        <v>182</v>
      </c>
      <c r="D10" s="118" t="s">
        <v>183</v>
      </c>
      <c r="E10" s="108">
        <v>2</v>
      </c>
      <c r="F10" s="108">
        <v>2</v>
      </c>
      <c r="G10" s="108">
        <v>2</v>
      </c>
      <c r="H10" s="108">
        <v>2</v>
      </c>
      <c r="I10" s="108">
        <v>2</v>
      </c>
      <c r="J10" s="108">
        <v>2</v>
      </c>
      <c r="K10" s="108">
        <v>2</v>
      </c>
      <c r="L10" s="108">
        <v>2</v>
      </c>
      <c r="M10" s="108">
        <v>2</v>
      </c>
      <c r="N10" s="108">
        <v>2</v>
      </c>
      <c r="O10" s="108">
        <v>2</v>
      </c>
      <c r="P10" s="108">
        <v>2</v>
      </c>
      <c r="R10" s="115"/>
      <c r="S10" s="115"/>
    </row>
    <row r="11" spans="1:19" ht="18.75" customHeight="1">
      <c r="A11" s="114">
        <v>8</v>
      </c>
      <c r="B11" s="116" t="s">
        <v>51</v>
      </c>
      <c r="C11" s="118" t="s">
        <v>184</v>
      </c>
      <c r="D11" s="118" t="s">
        <v>185</v>
      </c>
      <c r="E11" s="123">
        <v>2.3333333333333335</v>
      </c>
      <c r="F11" s="123">
        <v>2</v>
      </c>
      <c r="G11" s="123">
        <v>1.6666666666666667</v>
      </c>
      <c r="H11" s="123">
        <v>1.6666666666666667</v>
      </c>
      <c r="I11" s="123">
        <v>2</v>
      </c>
      <c r="J11" s="123">
        <v>2</v>
      </c>
      <c r="K11" s="123">
        <v>1.5</v>
      </c>
      <c r="L11" s="123">
        <v>1</v>
      </c>
      <c r="M11" s="123">
        <v>2</v>
      </c>
      <c r="N11" s="123">
        <v>0.33333333333333331</v>
      </c>
      <c r="O11" s="123">
        <v>1.6666666666666667</v>
      </c>
      <c r="P11" s="123">
        <v>2.5</v>
      </c>
      <c r="R11" s="115"/>
      <c r="S11" s="115"/>
    </row>
    <row r="12" spans="1:19" ht="18.75" customHeight="1">
      <c r="A12" s="114">
        <v>9</v>
      </c>
      <c r="B12" s="116" t="s">
        <v>51</v>
      </c>
      <c r="C12" s="118" t="s">
        <v>186</v>
      </c>
      <c r="D12" s="118" t="s">
        <v>187</v>
      </c>
      <c r="E12" s="122">
        <v>3</v>
      </c>
      <c r="F12" s="122">
        <v>3</v>
      </c>
      <c r="G12" s="122">
        <v>3</v>
      </c>
      <c r="H12" s="122">
        <v>3</v>
      </c>
      <c r="I12" s="122">
        <v>3</v>
      </c>
      <c r="J12" s="122">
        <v>2</v>
      </c>
      <c r="K12" s="122">
        <v>2</v>
      </c>
      <c r="L12" s="122">
        <v>2.8</v>
      </c>
      <c r="M12" s="122">
        <v>3</v>
      </c>
      <c r="N12" s="122">
        <v>3</v>
      </c>
      <c r="O12" s="122">
        <v>2</v>
      </c>
      <c r="P12" s="122">
        <v>3</v>
      </c>
      <c r="R12" s="115"/>
      <c r="S12" s="115"/>
    </row>
    <row r="13" spans="1:19" ht="18.75" customHeight="1">
      <c r="A13" s="107">
        <v>10</v>
      </c>
      <c r="B13" s="116" t="s">
        <v>51</v>
      </c>
      <c r="C13" s="118" t="s">
        <v>188</v>
      </c>
      <c r="D13" s="118" t="s">
        <v>189</v>
      </c>
      <c r="E13" s="122">
        <v>2.2000000000000002</v>
      </c>
      <c r="F13" s="122">
        <v>2.2000000000000002</v>
      </c>
      <c r="G13" s="122">
        <v>2.2000000000000002</v>
      </c>
      <c r="H13" s="122">
        <v>2.2000000000000002</v>
      </c>
      <c r="I13" s="122">
        <v>2.2000000000000002</v>
      </c>
      <c r="J13" s="122">
        <v>1.6</v>
      </c>
      <c r="K13" s="122">
        <v>1.6</v>
      </c>
      <c r="L13" s="122">
        <v>1.8</v>
      </c>
      <c r="M13" s="122">
        <v>2.2000000000000002</v>
      </c>
      <c r="N13" s="122">
        <v>2.25</v>
      </c>
      <c r="O13" s="122">
        <v>1.75</v>
      </c>
      <c r="P13" s="122">
        <v>2.2000000000000002</v>
      </c>
      <c r="R13" s="115">
        <v>2</v>
      </c>
      <c r="S13" s="115">
        <v>2</v>
      </c>
    </row>
    <row r="14" spans="1:19" s="113" customFormat="1" ht="18.75" customHeight="1">
      <c r="A14" s="107">
        <v>11</v>
      </c>
      <c r="B14" s="116" t="s">
        <v>51</v>
      </c>
      <c r="C14" s="118" t="s">
        <v>190</v>
      </c>
      <c r="D14" s="118" t="s">
        <v>191</v>
      </c>
      <c r="E14" s="108">
        <v>1.1000000000000001</v>
      </c>
      <c r="F14" s="108">
        <v>1</v>
      </c>
      <c r="G14" s="108">
        <v>1</v>
      </c>
      <c r="H14" s="108">
        <v>1.2</v>
      </c>
      <c r="I14" s="108">
        <v>0.7</v>
      </c>
      <c r="J14" s="108">
        <v>1.1000000000000001</v>
      </c>
      <c r="K14" s="108">
        <v>1</v>
      </c>
      <c r="L14" s="108">
        <v>1.1000000000000001</v>
      </c>
      <c r="M14" s="108">
        <v>1</v>
      </c>
      <c r="N14" s="108">
        <v>1</v>
      </c>
      <c r="O14" s="108">
        <v>1</v>
      </c>
      <c r="P14" s="108">
        <v>1.1000000000000001</v>
      </c>
      <c r="R14" s="115"/>
      <c r="S14" s="115"/>
    </row>
    <row r="15" spans="1:19" s="113" customFormat="1" ht="18.75" customHeight="1">
      <c r="A15" s="107">
        <v>12</v>
      </c>
      <c r="B15" s="116" t="s">
        <v>51</v>
      </c>
      <c r="C15" s="118" t="s">
        <v>104</v>
      </c>
      <c r="D15" s="118" t="s">
        <v>52</v>
      </c>
      <c r="E15" s="122">
        <v>2</v>
      </c>
      <c r="F15" s="122">
        <v>2.4</v>
      </c>
      <c r="G15" s="122">
        <v>3</v>
      </c>
      <c r="H15" s="122">
        <v>3</v>
      </c>
      <c r="I15" s="122">
        <v>2.5</v>
      </c>
      <c r="J15" s="122">
        <v>2.5</v>
      </c>
      <c r="K15" s="122">
        <v>2.8</v>
      </c>
      <c r="L15" s="122">
        <v>2.6</v>
      </c>
      <c r="M15" s="122">
        <v>2.5</v>
      </c>
      <c r="N15" s="122">
        <v>2.25</v>
      </c>
      <c r="O15" s="122">
        <v>2</v>
      </c>
      <c r="P15" s="122">
        <v>2.6</v>
      </c>
      <c r="R15" s="115">
        <v>2.4</v>
      </c>
      <c r="S15" s="115">
        <v>2.6</v>
      </c>
    </row>
    <row r="16" spans="1:19" ht="18.75" customHeight="1">
      <c r="A16" s="107"/>
      <c r="B16" s="109"/>
      <c r="C16" s="109"/>
      <c r="D16" s="109" t="s">
        <v>25</v>
      </c>
      <c r="E16" s="120">
        <f>AVERAGE(E4:E15)</f>
        <v>1.9636111111111114</v>
      </c>
      <c r="F16" s="120">
        <f t="shared" ref="F16:P16" si="0">AVERAGE(F4:F15)</f>
        <v>1.9166666666666663</v>
      </c>
      <c r="G16" s="120">
        <f t="shared" si="0"/>
        <v>1.9072222222222222</v>
      </c>
      <c r="H16" s="120">
        <f t="shared" si="0"/>
        <v>1.9447222222222222</v>
      </c>
      <c r="I16" s="120">
        <f t="shared" si="0"/>
        <v>1.8791666666666664</v>
      </c>
      <c r="J16" s="120">
        <f t="shared" si="0"/>
        <v>1.5999999999999999</v>
      </c>
      <c r="K16" s="120">
        <f t="shared" si="0"/>
        <v>1.5291666666666666</v>
      </c>
      <c r="L16" s="120">
        <f t="shared" si="0"/>
        <v>1.5416666666666667</v>
      </c>
      <c r="M16" s="120">
        <f t="shared" si="0"/>
        <v>1.9000000000000001</v>
      </c>
      <c r="N16" s="120">
        <f t="shared" si="0"/>
        <v>1.6261111111111113</v>
      </c>
      <c r="O16" s="120">
        <f t="shared" si="0"/>
        <v>1.6572222222222219</v>
      </c>
      <c r="P16" s="120">
        <f t="shared" si="0"/>
        <v>2.0250000000000004</v>
      </c>
      <c r="Q16" s="39"/>
      <c r="R16" s="120">
        <f t="shared" ref="R16" si="1">AVERAGE(R4:R15)</f>
        <v>2.1</v>
      </c>
      <c r="S16" s="120">
        <f t="shared" ref="S16" si="2">AVERAGE(S4:S15)</f>
        <v>2.15</v>
      </c>
    </row>
    <row r="17" spans="1:19" ht="18.75" customHeight="1">
      <c r="A17" s="117"/>
      <c r="B17" s="118"/>
      <c r="C17" s="118"/>
      <c r="D17" s="109" t="s">
        <v>26</v>
      </c>
      <c r="E17" s="121" t="s">
        <v>36</v>
      </c>
      <c r="F17" s="121" t="s">
        <v>36</v>
      </c>
      <c r="G17" s="121" t="s">
        <v>36</v>
      </c>
      <c r="H17" s="121" t="s">
        <v>36</v>
      </c>
      <c r="I17" s="121" t="s">
        <v>36</v>
      </c>
      <c r="J17" s="121" t="s">
        <v>36</v>
      </c>
      <c r="K17" s="121" t="s">
        <v>36</v>
      </c>
      <c r="L17" s="121" t="s">
        <v>36</v>
      </c>
      <c r="M17" s="121" t="s">
        <v>36</v>
      </c>
      <c r="N17" s="121" t="s">
        <v>36</v>
      </c>
      <c r="O17" s="121" t="s">
        <v>36</v>
      </c>
      <c r="P17" s="121" t="s">
        <v>36</v>
      </c>
      <c r="Q17" s="39"/>
      <c r="R17" s="112" t="s">
        <v>36</v>
      </c>
      <c r="S17" s="112" t="s">
        <v>36</v>
      </c>
    </row>
    <row r="18" spans="1:19" ht="18.75" customHeight="1"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</row>
  </sheetData>
  <mergeCells count="1">
    <mergeCell ref="A1:P1"/>
  </mergeCells>
  <pageMargins left="0.2" right="0.2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S17"/>
  <sheetViews>
    <sheetView workbookViewId="0">
      <selection activeCell="P18" sqref="P18"/>
    </sheetView>
  </sheetViews>
  <sheetFormatPr defaultRowHeight="15"/>
  <cols>
    <col min="1" max="1" width="3.7109375" customWidth="1"/>
    <col min="2" max="2" width="4.28515625" customWidth="1"/>
    <col min="3" max="3" width="15.85546875" customWidth="1"/>
    <col min="4" max="4" width="38" bestFit="1" customWidth="1"/>
    <col min="5" max="13" width="5.7109375" customWidth="1"/>
    <col min="14" max="16" width="7" bestFit="1" customWidth="1"/>
    <col min="18" max="19" width="7" bestFit="1" customWidth="1"/>
  </cols>
  <sheetData>
    <row r="1" spans="1:19" ht="15.75">
      <c r="A1" s="154" t="s">
        <v>18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1:19" s="1" customFormat="1" ht="18.75" customHeight="1">
      <c r="A2" s="33" t="s">
        <v>37</v>
      </c>
      <c r="B2" s="33" t="s">
        <v>14</v>
      </c>
      <c r="C2" s="33" t="s">
        <v>13</v>
      </c>
      <c r="D2" s="33" t="s">
        <v>12</v>
      </c>
      <c r="E2" s="33" t="s">
        <v>0</v>
      </c>
      <c r="F2" s="33" t="s">
        <v>1</v>
      </c>
      <c r="G2" s="33" t="s">
        <v>2</v>
      </c>
      <c r="H2" s="33" t="s">
        <v>3</v>
      </c>
      <c r="I2" s="33" t="s">
        <v>4</v>
      </c>
      <c r="J2" s="33" t="s">
        <v>5</v>
      </c>
      <c r="K2" s="33" t="s">
        <v>6</v>
      </c>
      <c r="L2" s="33" t="s">
        <v>7</v>
      </c>
      <c r="M2" s="33" t="s">
        <v>8</v>
      </c>
      <c r="N2" s="33" t="s">
        <v>9</v>
      </c>
      <c r="O2" s="33" t="s">
        <v>10</v>
      </c>
      <c r="P2" s="33" t="s">
        <v>11</v>
      </c>
      <c r="Q2" s="43"/>
      <c r="R2" s="33" t="s">
        <v>16</v>
      </c>
      <c r="S2" s="33" t="s">
        <v>17</v>
      </c>
    </row>
    <row r="3" spans="1:19" ht="18.75" customHeight="1">
      <c r="A3" s="35"/>
      <c r="B3" s="100"/>
      <c r="C3" s="100"/>
      <c r="D3" s="109" t="s">
        <v>215</v>
      </c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8"/>
      <c r="R3" s="98"/>
      <c r="S3" s="98"/>
    </row>
    <row r="4" spans="1:19" ht="18.75" customHeight="1">
      <c r="A4" s="95">
        <v>1</v>
      </c>
      <c r="B4" s="95" t="s">
        <v>41</v>
      </c>
      <c r="C4" s="58" t="s">
        <v>84</v>
      </c>
      <c r="D4" s="58" t="s">
        <v>85</v>
      </c>
      <c r="E4" s="95">
        <v>2</v>
      </c>
      <c r="F4" s="95">
        <v>2.2000000000000002</v>
      </c>
      <c r="G4" s="95">
        <v>2</v>
      </c>
      <c r="H4" s="95">
        <v>2</v>
      </c>
      <c r="I4" s="95">
        <v>2</v>
      </c>
      <c r="J4" s="95">
        <v>2</v>
      </c>
      <c r="K4" s="95">
        <v>2.6</v>
      </c>
      <c r="L4" s="95">
        <v>1</v>
      </c>
      <c r="M4" s="95">
        <v>1.6</v>
      </c>
      <c r="N4" s="95">
        <v>2</v>
      </c>
      <c r="O4" s="95">
        <v>2</v>
      </c>
      <c r="P4" s="95">
        <v>2</v>
      </c>
      <c r="Q4" s="102"/>
      <c r="R4" s="95"/>
      <c r="S4" s="95"/>
    </row>
    <row r="5" spans="1:19" ht="18.75" customHeight="1">
      <c r="A5" s="95">
        <v>2</v>
      </c>
      <c r="B5" s="95" t="s">
        <v>41</v>
      </c>
      <c r="C5" s="58" t="s">
        <v>158</v>
      </c>
      <c r="D5" s="58" t="s">
        <v>159</v>
      </c>
      <c r="E5" s="95">
        <v>1.4</v>
      </c>
      <c r="F5" s="95">
        <v>1</v>
      </c>
      <c r="G5" s="95">
        <v>1.2</v>
      </c>
      <c r="H5" s="95">
        <v>1.4</v>
      </c>
      <c r="I5" s="95">
        <v>0.6</v>
      </c>
      <c r="J5" s="95">
        <v>1.2</v>
      </c>
      <c r="K5" s="95">
        <v>1.2</v>
      </c>
      <c r="L5" s="95">
        <v>1.2</v>
      </c>
      <c r="M5" s="95">
        <v>1</v>
      </c>
      <c r="N5" s="95">
        <v>1</v>
      </c>
      <c r="O5" s="95">
        <v>1.2</v>
      </c>
      <c r="P5" s="95">
        <v>1.2</v>
      </c>
      <c r="R5" s="95"/>
      <c r="S5" s="95"/>
    </row>
    <row r="6" spans="1:19" ht="18.75" customHeight="1">
      <c r="A6" s="95">
        <v>3</v>
      </c>
      <c r="B6" s="95" t="s">
        <v>41</v>
      </c>
      <c r="C6" s="58" t="s">
        <v>86</v>
      </c>
      <c r="D6" s="58" t="s">
        <v>42</v>
      </c>
      <c r="E6" s="95">
        <v>1</v>
      </c>
      <c r="F6" s="95">
        <v>1</v>
      </c>
      <c r="G6" s="95">
        <v>1</v>
      </c>
      <c r="H6" s="95">
        <v>0.83</v>
      </c>
      <c r="I6" s="95">
        <v>1</v>
      </c>
      <c r="J6" s="95">
        <v>0.5</v>
      </c>
      <c r="K6" s="95">
        <v>1</v>
      </c>
      <c r="L6" s="95">
        <v>0.83</v>
      </c>
      <c r="M6" s="95">
        <v>1</v>
      </c>
      <c r="N6" s="95">
        <v>1</v>
      </c>
      <c r="O6" s="95">
        <v>0</v>
      </c>
      <c r="P6" s="95">
        <v>1.17</v>
      </c>
      <c r="R6" s="95">
        <v>1.17</v>
      </c>
      <c r="S6" s="95">
        <v>1</v>
      </c>
    </row>
    <row r="7" spans="1:19" ht="18.75" customHeight="1">
      <c r="A7" s="95">
        <v>4</v>
      </c>
      <c r="B7" s="95" t="s">
        <v>41</v>
      </c>
      <c r="C7" s="58" t="s">
        <v>160</v>
      </c>
      <c r="D7" s="58" t="s">
        <v>161</v>
      </c>
      <c r="E7" s="95">
        <v>2.5</v>
      </c>
      <c r="F7" s="95">
        <v>2.5</v>
      </c>
      <c r="G7" s="95">
        <v>2</v>
      </c>
      <c r="H7" s="95">
        <v>2.5</v>
      </c>
      <c r="I7" s="95">
        <v>1.5</v>
      </c>
      <c r="J7" s="95">
        <v>1.5</v>
      </c>
      <c r="K7" s="95">
        <v>1</v>
      </c>
      <c r="L7" s="95">
        <v>2</v>
      </c>
      <c r="M7" s="95">
        <v>2</v>
      </c>
      <c r="N7" s="95">
        <v>2.5</v>
      </c>
      <c r="O7" s="95">
        <v>2.7</v>
      </c>
      <c r="P7" s="95">
        <v>2.5</v>
      </c>
      <c r="R7" s="95">
        <v>2.6</v>
      </c>
      <c r="S7" s="95">
        <v>2.25</v>
      </c>
    </row>
    <row r="8" spans="1:19" ht="18.75" customHeight="1">
      <c r="A8" s="95">
        <v>5</v>
      </c>
      <c r="B8" s="95" t="s">
        <v>41</v>
      </c>
      <c r="C8" s="58" t="s">
        <v>162</v>
      </c>
      <c r="D8" s="58" t="s">
        <v>163</v>
      </c>
      <c r="E8" s="95">
        <v>2.6</v>
      </c>
      <c r="F8" s="95">
        <v>2.5</v>
      </c>
      <c r="G8" s="95">
        <v>2.5</v>
      </c>
      <c r="H8" s="95">
        <v>2.75</v>
      </c>
      <c r="I8" s="95">
        <v>2.5</v>
      </c>
      <c r="J8" s="96">
        <v>2.66</v>
      </c>
      <c r="K8" s="96">
        <v>2.75</v>
      </c>
      <c r="L8" s="96">
        <v>2</v>
      </c>
      <c r="M8" s="96">
        <v>2.6</v>
      </c>
      <c r="N8" s="96">
        <v>2.5</v>
      </c>
      <c r="O8" s="96">
        <v>2.75</v>
      </c>
      <c r="P8" s="96">
        <v>2.6</v>
      </c>
      <c r="R8" s="96">
        <v>3</v>
      </c>
      <c r="S8" s="96">
        <v>2</v>
      </c>
    </row>
    <row r="9" spans="1:19" ht="18.75" customHeight="1">
      <c r="A9" s="95">
        <v>6</v>
      </c>
      <c r="B9" s="95" t="s">
        <v>41</v>
      </c>
      <c r="C9" s="58" t="s">
        <v>87</v>
      </c>
      <c r="D9" s="58" t="s">
        <v>43</v>
      </c>
      <c r="E9" s="95">
        <v>3</v>
      </c>
      <c r="F9" s="95">
        <v>3</v>
      </c>
      <c r="G9" s="95">
        <v>3</v>
      </c>
      <c r="H9" s="95">
        <v>3</v>
      </c>
      <c r="I9" s="95">
        <v>1.4</v>
      </c>
      <c r="J9" s="95">
        <v>2.2000000000000002</v>
      </c>
      <c r="K9" s="95">
        <v>1.6</v>
      </c>
      <c r="L9" s="95">
        <v>2.4</v>
      </c>
      <c r="M9" s="95">
        <v>1.83</v>
      </c>
      <c r="N9" s="95">
        <v>0</v>
      </c>
      <c r="O9" s="95">
        <v>1.5</v>
      </c>
      <c r="P9" s="95">
        <v>3</v>
      </c>
      <c r="R9" s="95">
        <v>3</v>
      </c>
      <c r="S9" s="95">
        <v>2.83</v>
      </c>
    </row>
    <row r="10" spans="1:19" ht="18.75" customHeight="1">
      <c r="A10" s="95">
        <v>7</v>
      </c>
      <c r="B10" s="95" t="s">
        <v>41</v>
      </c>
      <c r="C10" s="58" t="s">
        <v>164</v>
      </c>
      <c r="D10" s="58" t="s">
        <v>165</v>
      </c>
      <c r="E10" s="98">
        <v>2.6</v>
      </c>
      <c r="F10" s="98">
        <v>2.5</v>
      </c>
      <c r="G10" s="98">
        <v>2.5</v>
      </c>
      <c r="H10" s="98">
        <v>2.75</v>
      </c>
      <c r="I10" s="98">
        <v>2.5</v>
      </c>
      <c r="J10" s="98">
        <v>2.66</v>
      </c>
      <c r="K10" s="98">
        <v>2.75</v>
      </c>
      <c r="L10" s="98">
        <v>2</v>
      </c>
      <c r="M10" s="98">
        <v>2.6</v>
      </c>
      <c r="N10" s="98">
        <v>2.5</v>
      </c>
      <c r="O10" s="98">
        <v>2.75</v>
      </c>
      <c r="P10" s="98">
        <v>2.6</v>
      </c>
      <c r="R10" s="96">
        <v>3</v>
      </c>
      <c r="S10" s="96">
        <v>2</v>
      </c>
    </row>
    <row r="11" spans="1:19" ht="18.75" customHeight="1">
      <c r="A11" s="95">
        <v>8</v>
      </c>
      <c r="B11" s="95" t="s">
        <v>41</v>
      </c>
      <c r="C11" s="58" t="s">
        <v>166</v>
      </c>
      <c r="D11" s="58" t="s">
        <v>167</v>
      </c>
      <c r="E11" s="95">
        <v>2.33</v>
      </c>
      <c r="F11" s="95">
        <v>2.33</v>
      </c>
      <c r="G11" s="95">
        <v>2.33</v>
      </c>
      <c r="H11" s="95">
        <v>2.33</v>
      </c>
      <c r="I11" s="95">
        <v>2.33</v>
      </c>
      <c r="J11" s="95">
        <v>1.83</v>
      </c>
      <c r="K11" s="95">
        <v>1.83</v>
      </c>
      <c r="L11" s="95">
        <v>2</v>
      </c>
      <c r="M11" s="95">
        <v>2.33</v>
      </c>
      <c r="N11" s="95">
        <v>2.4</v>
      </c>
      <c r="O11" s="95">
        <v>2</v>
      </c>
      <c r="P11" s="95">
        <v>2.33</v>
      </c>
      <c r="R11" s="95">
        <v>2</v>
      </c>
      <c r="S11" s="95">
        <v>2</v>
      </c>
    </row>
    <row r="12" spans="1:19" ht="18.75" customHeight="1">
      <c r="A12" s="99" t="s">
        <v>128</v>
      </c>
      <c r="B12" s="95" t="s">
        <v>41</v>
      </c>
      <c r="C12" s="98" t="s">
        <v>168</v>
      </c>
      <c r="D12" s="98" t="s">
        <v>169</v>
      </c>
      <c r="E12" s="97">
        <v>1.58</v>
      </c>
      <c r="F12" s="97">
        <v>1.58</v>
      </c>
      <c r="G12" s="97">
        <v>1.58</v>
      </c>
      <c r="H12" s="97">
        <v>1.58</v>
      </c>
      <c r="I12" s="97">
        <v>1.58</v>
      </c>
      <c r="J12" s="97">
        <v>1.08</v>
      </c>
      <c r="K12" s="97">
        <v>1.08</v>
      </c>
      <c r="L12" s="97">
        <v>1.25</v>
      </c>
      <c r="M12" s="97">
        <v>1.58</v>
      </c>
      <c r="N12" s="97">
        <v>1.5</v>
      </c>
      <c r="O12" s="97">
        <v>1.1000000000000001</v>
      </c>
      <c r="P12" s="97">
        <v>1.58</v>
      </c>
      <c r="R12" s="95">
        <v>2</v>
      </c>
      <c r="S12" s="95">
        <v>2</v>
      </c>
    </row>
    <row r="13" spans="1:19" s="94" customFormat="1" ht="18.75" customHeight="1">
      <c r="A13" s="99" t="s">
        <v>127</v>
      </c>
      <c r="B13" s="95" t="s">
        <v>41</v>
      </c>
      <c r="C13" s="98" t="s">
        <v>88</v>
      </c>
      <c r="D13" s="98" t="s">
        <v>89</v>
      </c>
      <c r="E13" s="97">
        <v>2.79</v>
      </c>
      <c r="F13" s="97">
        <v>2.79</v>
      </c>
      <c r="G13" s="97">
        <v>2.79</v>
      </c>
      <c r="H13" s="97">
        <v>2.79</v>
      </c>
      <c r="I13" s="97">
        <v>2.79</v>
      </c>
      <c r="J13" s="97">
        <v>2.79</v>
      </c>
      <c r="K13" s="97">
        <v>2.79</v>
      </c>
      <c r="L13" s="97">
        <v>2.79</v>
      </c>
      <c r="M13" s="97">
        <v>2.79</v>
      </c>
      <c r="N13" s="97">
        <v>2.72</v>
      </c>
      <c r="O13" s="97">
        <v>2.89</v>
      </c>
      <c r="P13" s="97">
        <v>2.79</v>
      </c>
      <c r="R13" s="95">
        <v>2.79</v>
      </c>
      <c r="S13" s="95">
        <v>3</v>
      </c>
    </row>
    <row r="14" spans="1:19" ht="18.75" customHeight="1">
      <c r="A14" s="99">
        <v>8</v>
      </c>
      <c r="B14" s="95"/>
      <c r="C14" s="62"/>
      <c r="D14" s="98" t="s">
        <v>115</v>
      </c>
      <c r="E14" s="97">
        <f>AVERAGE(E12:E13)</f>
        <v>2.1850000000000001</v>
      </c>
      <c r="F14" s="97">
        <f t="shared" ref="F14:P14" si="0">AVERAGE(F12:F13)</f>
        <v>2.1850000000000001</v>
      </c>
      <c r="G14" s="97">
        <f t="shared" si="0"/>
        <v>2.1850000000000001</v>
      </c>
      <c r="H14" s="97">
        <f t="shared" si="0"/>
        <v>2.1850000000000001</v>
      </c>
      <c r="I14" s="97">
        <f t="shared" si="0"/>
        <v>2.1850000000000001</v>
      </c>
      <c r="J14" s="97">
        <f t="shared" si="0"/>
        <v>1.9350000000000001</v>
      </c>
      <c r="K14" s="97">
        <f t="shared" si="0"/>
        <v>1.9350000000000001</v>
      </c>
      <c r="L14" s="97">
        <f t="shared" si="0"/>
        <v>2.02</v>
      </c>
      <c r="M14" s="97">
        <f t="shared" si="0"/>
        <v>2.1850000000000001</v>
      </c>
      <c r="N14" s="97">
        <f t="shared" si="0"/>
        <v>2.1100000000000003</v>
      </c>
      <c r="O14" s="97">
        <f t="shared" si="0"/>
        <v>1.9950000000000001</v>
      </c>
      <c r="P14" s="97">
        <f t="shared" si="0"/>
        <v>2.1850000000000001</v>
      </c>
      <c r="R14" s="97">
        <f t="shared" ref="R14" si="1">AVERAGE(R12:R13)</f>
        <v>2.395</v>
      </c>
      <c r="S14" s="97">
        <f t="shared" ref="S14" si="2">AVERAGE(S12:S13)</f>
        <v>2.5</v>
      </c>
    </row>
    <row r="15" spans="1:19" ht="18.75" customHeight="1">
      <c r="A15" s="35"/>
      <c r="B15" s="100"/>
      <c r="C15" s="100"/>
      <c r="D15" s="100" t="s">
        <v>25</v>
      </c>
      <c r="E15" s="44">
        <f>AVERAGE(E4:E11,E14)</f>
        <v>2.1794444444444441</v>
      </c>
      <c r="F15" s="44">
        <f t="shared" ref="F15:P15" si="3">AVERAGE(F4:F11,F14)</f>
        <v>2.1349999999999998</v>
      </c>
      <c r="G15" s="44">
        <f t="shared" si="3"/>
        <v>2.0794444444444444</v>
      </c>
      <c r="H15" s="44">
        <f t="shared" si="3"/>
        <v>2.193888888888889</v>
      </c>
      <c r="I15" s="44">
        <f t="shared" si="3"/>
        <v>1.7794444444444446</v>
      </c>
      <c r="J15" s="44">
        <f t="shared" si="3"/>
        <v>1.8316666666666666</v>
      </c>
      <c r="K15" s="44">
        <f t="shared" si="3"/>
        <v>1.8516666666666666</v>
      </c>
      <c r="L15" s="44">
        <f t="shared" si="3"/>
        <v>1.7166666666666666</v>
      </c>
      <c r="M15" s="44">
        <f t="shared" si="3"/>
        <v>1.905</v>
      </c>
      <c r="N15" s="44">
        <f t="shared" si="3"/>
        <v>1.778888888888889</v>
      </c>
      <c r="O15" s="44">
        <f t="shared" si="3"/>
        <v>1.8772222222222221</v>
      </c>
      <c r="P15" s="44">
        <f t="shared" si="3"/>
        <v>2.1761111111111107</v>
      </c>
      <c r="Q15" s="39"/>
      <c r="R15" s="44">
        <f t="shared" ref="R15" si="4">AVERAGE(R4:R11,R14)</f>
        <v>2.452142857142857</v>
      </c>
      <c r="S15" s="44">
        <f t="shared" ref="S15" si="5">AVERAGE(S4:S11,S14)</f>
        <v>2.0828571428571427</v>
      </c>
    </row>
    <row r="16" spans="1:19" ht="18.75" customHeight="1">
      <c r="A16" s="35"/>
      <c r="B16" s="100"/>
      <c r="C16" s="100"/>
      <c r="D16" s="100" t="s">
        <v>26</v>
      </c>
      <c r="E16" s="42" t="s">
        <v>36</v>
      </c>
      <c r="F16" s="42" t="s">
        <v>36</v>
      </c>
      <c r="G16" s="42" t="s">
        <v>36</v>
      </c>
      <c r="H16" s="42" t="s">
        <v>36</v>
      </c>
      <c r="I16" s="42" t="s">
        <v>36</v>
      </c>
      <c r="J16" s="42" t="s">
        <v>36</v>
      </c>
      <c r="K16" s="42" t="s">
        <v>36</v>
      </c>
      <c r="L16" s="42" t="s">
        <v>36</v>
      </c>
      <c r="M16" s="42" t="s">
        <v>36</v>
      </c>
      <c r="N16" s="42" t="s">
        <v>36</v>
      </c>
      <c r="O16" s="42" t="s">
        <v>36</v>
      </c>
      <c r="P16" s="42" t="s">
        <v>36</v>
      </c>
      <c r="Q16" s="39"/>
      <c r="R16" s="42" t="s">
        <v>36</v>
      </c>
      <c r="S16" s="42" t="s">
        <v>36</v>
      </c>
    </row>
    <row r="17" spans="1:16" ht="15.75">
      <c r="A17" s="2"/>
      <c r="B17" s="3"/>
      <c r="C17" s="3"/>
      <c r="D17" s="4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</sheetData>
  <mergeCells count="1">
    <mergeCell ref="A1:P1"/>
  </mergeCells>
  <pageMargins left="0.2" right="0.2" top="0.75" bottom="0.75" header="0.3" footer="0.3"/>
  <pageSetup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S22"/>
  <sheetViews>
    <sheetView workbookViewId="0">
      <selection activeCell="D24" sqref="D24"/>
    </sheetView>
  </sheetViews>
  <sheetFormatPr defaultRowHeight="15"/>
  <cols>
    <col min="1" max="1" width="3.28515625" customWidth="1"/>
    <col min="2" max="2" width="4" customWidth="1"/>
    <col min="3" max="3" width="17.85546875" customWidth="1"/>
    <col min="4" max="4" width="39.85546875" bestFit="1" customWidth="1"/>
    <col min="5" max="13" width="6" customWidth="1"/>
    <col min="14" max="16" width="7" bestFit="1" customWidth="1"/>
    <col min="17" max="17" width="6" customWidth="1"/>
    <col min="18" max="18" width="7.140625" bestFit="1" customWidth="1"/>
    <col min="19" max="19" width="7" bestFit="1" customWidth="1"/>
  </cols>
  <sheetData>
    <row r="1" spans="1:19">
      <c r="A1" s="156" t="s">
        <v>18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8"/>
      <c r="R1" s="157"/>
      <c r="S1" s="157"/>
    </row>
    <row r="2" spans="1:19" s="1" customFormat="1">
      <c r="A2" s="33" t="s">
        <v>15</v>
      </c>
      <c r="B2" s="33" t="s">
        <v>14</v>
      </c>
      <c r="C2" s="33" t="s">
        <v>13</v>
      </c>
      <c r="D2" s="33" t="s">
        <v>12</v>
      </c>
      <c r="E2" s="33" t="s">
        <v>0</v>
      </c>
      <c r="F2" s="33" t="s">
        <v>1</v>
      </c>
      <c r="G2" s="33" t="s">
        <v>2</v>
      </c>
      <c r="H2" s="33" t="s">
        <v>3</v>
      </c>
      <c r="I2" s="33" t="s">
        <v>4</v>
      </c>
      <c r="J2" s="33" t="s">
        <v>5</v>
      </c>
      <c r="K2" s="33" t="s">
        <v>6</v>
      </c>
      <c r="L2" s="33" t="s">
        <v>7</v>
      </c>
      <c r="M2" s="33" t="s">
        <v>8</v>
      </c>
      <c r="N2" s="33" t="s">
        <v>9</v>
      </c>
      <c r="O2" s="33" t="s">
        <v>10</v>
      </c>
      <c r="P2" s="33" t="s">
        <v>11</v>
      </c>
      <c r="Q2" s="34"/>
      <c r="R2" s="33" t="s">
        <v>16</v>
      </c>
      <c r="S2" s="33" t="s">
        <v>17</v>
      </c>
    </row>
    <row r="3" spans="1:19">
      <c r="A3" s="35"/>
      <c r="B3" s="21"/>
      <c r="C3" s="21"/>
      <c r="D3" s="31" t="s">
        <v>215</v>
      </c>
      <c r="E3" s="40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6"/>
      <c r="R3" s="22"/>
      <c r="S3" s="22"/>
    </row>
    <row r="4" spans="1:19" ht="15.75">
      <c r="A4" s="14">
        <v>1</v>
      </c>
      <c r="B4" s="93" t="s">
        <v>53</v>
      </c>
      <c r="C4" s="126" t="s">
        <v>192</v>
      </c>
      <c r="D4" s="126" t="s">
        <v>193</v>
      </c>
      <c r="E4" s="132">
        <v>2</v>
      </c>
      <c r="F4" s="132">
        <v>2</v>
      </c>
      <c r="G4" s="132">
        <v>2</v>
      </c>
      <c r="H4" s="132">
        <v>2</v>
      </c>
      <c r="I4" s="132">
        <v>2</v>
      </c>
      <c r="J4" s="132">
        <v>1.17</v>
      </c>
      <c r="K4" s="132">
        <v>1.17</v>
      </c>
      <c r="L4" s="132">
        <v>1.33</v>
      </c>
      <c r="M4" s="132">
        <v>2</v>
      </c>
      <c r="N4" s="132">
        <v>2</v>
      </c>
      <c r="O4" s="132">
        <v>1.33</v>
      </c>
      <c r="P4" s="132">
        <v>2</v>
      </c>
      <c r="Q4" s="10"/>
      <c r="R4" s="124">
        <v>3</v>
      </c>
      <c r="S4" s="124">
        <v>2.67</v>
      </c>
    </row>
    <row r="5" spans="1:19" ht="15.75">
      <c r="A5" s="14">
        <v>2</v>
      </c>
      <c r="B5" s="93" t="s">
        <v>53</v>
      </c>
      <c r="C5" s="126" t="s">
        <v>194</v>
      </c>
      <c r="D5" s="126" t="s">
        <v>195</v>
      </c>
      <c r="E5" s="124">
        <v>2.33</v>
      </c>
      <c r="F5" s="124">
        <v>2.33</v>
      </c>
      <c r="G5" s="124">
        <v>2.33</v>
      </c>
      <c r="H5" s="124">
        <v>2.33</v>
      </c>
      <c r="I5" s="124">
        <v>2.33</v>
      </c>
      <c r="J5" s="124">
        <v>1.83</v>
      </c>
      <c r="K5" s="124">
        <v>1.83</v>
      </c>
      <c r="L5" s="124">
        <v>2</v>
      </c>
      <c r="M5" s="124">
        <v>2.33</v>
      </c>
      <c r="N5" s="124">
        <v>2.4</v>
      </c>
      <c r="O5" s="124">
        <v>2</v>
      </c>
      <c r="P5" s="124">
        <v>2.33</v>
      </c>
      <c r="Q5" s="10"/>
      <c r="R5" s="124">
        <v>2</v>
      </c>
      <c r="S5" s="124">
        <v>2</v>
      </c>
    </row>
    <row r="6" spans="1:19" ht="15.75">
      <c r="A6" s="14">
        <v>3</v>
      </c>
      <c r="B6" s="93" t="s">
        <v>53</v>
      </c>
      <c r="C6" s="126" t="s">
        <v>196</v>
      </c>
      <c r="D6" s="126" t="s">
        <v>197</v>
      </c>
      <c r="E6" s="132">
        <v>3</v>
      </c>
      <c r="F6" s="132">
        <v>2.8</v>
      </c>
      <c r="G6" s="132">
        <v>2.8</v>
      </c>
      <c r="H6" s="132">
        <v>3</v>
      </c>
      <c r="I6" s="132">
        <v>2.6</v>
      </c>
      <c r="J6" s="132">
        <v>2.2000000000000002</v>
      </c>
      <c r="K6" s="132">
        <v>1.2</v>
      </c>
      <c r="L6" s="132">
        <v>1</v>
      </c>
      <c r="M6" s="132">
        <v>1</v>
      </c>
      <c r="N6" s="132">
        <v>1</v>
      </c>
      <c r="O6" s="132">
        <v>1.2</v>
      </c>
      <c r="P6" s="132">
        <v>1.4</v>
      </c>
      <c r="Q6" s="10"/>
      <c r="R6" s="124">
        <v>3</v>
      </c>
      <c r="S6" s="124">
        <v>3</v>
      </c>
    </row>
    <row r="7" spans="1:19" ht="15.75">
      <c r="A7" s="14">
        <v>4</v>
      </c>
      <c r="B7" s="93" t="s">
        <v>53</v>
      </c>
      <c r="C7" s="126" t="s">
        <v>198</v>
      </c>
      <c r="D7" s="126" t="s">
        <v>199</v>
      </c>
      <c r="E7" s="124">
        <v>2.33</v>
      </c>
      <c r="F7" s="124">
        <v>2.33</v>
      </c>
      <c r="G7" s="124">
        <v>2.33</v>
      </c>
      <c r="H7" s="124">
        <v>2.33</v>
      </c>
      <c r="I7" s="124">
        <v>2.33</v>
      </c>
      <c r="J7" s="124">
        <v>1.83</v>
      </c>
      <c r="K7" s="124">
        <v>1.83</v>
      </c>
      <c r="L7" s="124">
        <v>2</v>
      </c>
      <c r="M7" s="124">
        <v>2.33</v>
      </c>
      <c r="N7" s="124">
        <v>2.4</v>
      </c>
      <c r="O7" s="124">
        <v>2</v>
      </c>
      <c r="P7" s="124">
        <v>2.33</v>
      </c>
      <c r="Q7" s="10"/>
      <c r="R7" s="124">
        <v>2</v>
      </c>
      <c r="S7" s="124">
        <v>2</v>
      </c>
    </row>
    <row r="8" spans="1:19" ht="15.75">
      <c r="A8" s="14">
        <v>5</v>
      </c>
      <c r="B8" s="93" t="s">
        <v>53</v>
      </c>
      <c r="C8" s="126" t="s">
        <v>200</v>
      </c>
      <c r="D8" s="126" t="s">
        <v>201</v>
      </c>
      <c r="E8" s="124">
        <v>1.4</v>
      </c>
      <c r="F8" s="124">
        <v>1.4</v>
      </c>
      <c r="G8" s="124">
        <v>1.4</v>
      </c>
      <c r="H8" s="124">
        <v>1.4</v>
      </c>
      <c r="I8" s="124">
        <v>1.33</v>
      </c>
      <c r="J8" s="124">
        <v>1.33</v>
      </c>
      <c r="K8" s="124">
        <v>1</v>
      </c>
      <c r="L8" s="124">
        <v>1</v>
      </c>
      <c r="M8" s="124">
        <v>1.33</v>
      </c>
      <c r="N8" s="124">
        <v>1.4</v>
      </c>
      <c r="O8" s="124">
        <v>1.66</v>
      </c>
      <c r="P8" s="124">
        <v>1.2</v>
      </c>
      <c r="Q8" s="10"/>
      <c r="R8" s="124">
        <v>1.6</v>
      </c>
      <c r="S8" s="124">
        <v>2</v>
      </c>
    </row>
    <row r="9" spans="1:19" ht="15.75">
      <c r="A9" s="14">
        <v>6</v>
      </c>
      <c r="B9" s="93" t="s">
        <v>53</v>
      </c>
      <c r="C9" s="126" t="s">
        <v>202</v>
      </c>
      <c r="D9" s="126" t="s">
        <v>203</v>
      </c>
      <c r="E9" s="124">
        <v>2.33</v>
      </c>
      <c r="F9" s="124">
        <v>2.33</v>
      </c>
      <c r="G9" s="124">
        <v>2</v>
      </c>
      <c r="H9" s="124">
        <v>2.5</v>
      </c>
      <c r="I9" s="124">
        <v>2.33</v>
      </c>
      <c r="J9" s="124">
        <v>2</v>
      </c>
      <c r="K9" s="124">
        <v>3</v>
      </c>
      <c r="L9" s="124">
        <v>2</v>
      </c>
      <c r="M9" s="124">
        <v>2.5</v>
      </c>
      <c r="N9" s="124">
        <v>2</v>
      </c>
      <c r="O9" s="124">
        <v>2.5</v>
      </c>
      <c r="P9" s="124">
        <v>2.33</v>
      </c>
      <c r="Q9" s="10"/>
      <c r="R9" s="124"/>
      <c r="S9" s="124"/>
    </row>
    <row r="10" spans="1:19" ht="15.75">
      <c r="A10" s="19" t="s">
        <v>132</v>
      </c>
      <c r="B10" s="93" t="s">
        <v>53</v>
      </c>
      <c r="C10" s="126" t="s">
        <v>105</v>
      </c>
      <c r="D10" s="125" t="s">
        <v>204</v>
      </c>
      <c r="E10" s="124">
        <v>2</v>
      </c>
      <c r="F10" s="124">
        <v>2.4</v>
      </c>
      <c r="G10" s="124">
        <v>3</v>
      </c>
      <c r="H10" s="124">
        <v>3</v>
      </c>
      <c r="I10" s="124">
        <v>2.5</v>
      </c>
      <c r="J10" s="124">
        <v>2.5</v>
      </c>
      <c r="K10" s="124">
        <v>2.8</v>
      </c>
      <c r="L10" s="124">
        <v>2.6</v>
      </c>
      <c r="M10" s="124">
        <v>2.5</v>
      </c>
      <c r="N10" s="124">
        <v>2.25</v>
      </c>
      <c r="O10" s="124">
        <v>2</v>
      </c>
      <c r="P10" s="124">
        <v>2.6</v>
      </c>
      <c r="Q10" s="10"/>
      <c r="R10" s="124">
        <v>2.4</v>
      </c>
      <c r="S10" s="124">
        <v>2.6</v>
      </c>
    </row>
    <row r="11" spans="1:19">
      <c r="A11" s="19">
        <v>7</v>
      </c>
      <c r="B11" s="14"/>
      <c r="C11" s="127"/>
      <c r="D11" s="111" t="s">
        <v>129</v>
      </c>
      <c r="E11" s="41">
        <f>AVERAGE(E10:E10)</f>
        <v>2</v>
      </c>
      <c r="F11" s="41">
        <f t="shared" ref="F11:P11" si="0">AVERAGE(F10:F10)</f>
        <v>2.4</v>
      </c>
      <c r="G11" s="41">
        <f t="shared" si="0"/>
        <v>3</v>
      </c>
      <c r="H11" s="41">
        <f t="shared" si="0"/>
        <v>3</v>
      </c>
      <c r="I11" s="41">
        <f t="shared" si="0"/>
        <v>2.5</v>
      </c>
      <c r="J11" s="41">
        <f t="shared" si="0"/>
        <v>2.5</v>
      </c>
      <c r="K11" s="41">
        <f t="shared" si="0"/>
        <v>2.8</v>
      </c>
      <c r="L11" s="41">
        <f t="shared" si="0"/>
        <v>2.6</v>
      </c>
      <c r="M11" s="41">
        <f t="shared" si="0"/>
        <v>2.5</v>
      </c>
      <c r="N11" s="41">
        <f t="shared" si="0"/>
        <v>2.25</v>
      </c>
      <c r="O11" s="41">
        <f t="shared" si="0"/>
        <v>2</v>
      </c>
      <c r="P11" s="41">
        <f t="shared" si="0"/>
        <v>2.6</v>
      </c>
      <c r="Q11" s="10"/>
      <c r="R11" s="41">
        <f t="shared" ref="R11" si="1">AVERAGE(R10:R10)</f>
        <v>2.4</v>
      </c>
      <c r="S11" s="41">
        <f t="shared" ref="S11" si="2">AVERAGE(S10:S10)</f>
        <v>2.6</v>
      </c>
    </row>
    <row r="12" spans="1:19">
      <c r="A12" s="19" t="s">
        <v>128</v>
      </c>
      <c r="B12" s="14" t="s">
        <v>53</v>
      </c>
      <c r="C12" s="22" t="s">
        <v>106</v>
      </c>
      <c r="D12" s="62" t="s">
        <v>107</v>
      </c>
      <c r="E12" s="41">
        <v>0.35</v>
      </c>
      <c r="F12" s="41">
        <v>0.35</v>
      </c>
      <c r="G12" s="41">
        <v>0.35</v>
      </c>
      <c r="H12" s="41">
        <v>0.35</v>
      </c>
      <c r="I12" s="41">
        <v>0.35</v>
      </c>
      <c r="J12" s="41">
        <v>0.35</v>
      </c>
      <c r="K12" s="41">
        <v>0.35</v>
      </c>
      <c r="L12" s="41">
        <v>0.35</v>
      </c>
      <c r="M12" s="41">
        <v>0.35</v>
      </c>
      <c r="N12" s="41">
        <v>0.35</v>
      </c>
      <c r="O12" s="41">
        <v>0.35</v>
      </c>
      <c r="P12" s="41">
        <v>0.35</v>
      </c>
      <c r="Q12" s="10"/>
      <c r="R12" s="41"/>
      <c r="S12" s="41"/>
    </row>
    <row r="13" spans="1:19">
      <c r="A13" s="19">
        <v>8</v>
      </c>
      <c r="B13" s="14"/>
      <c r="C13" s="22"/>
      <c r="D13" s="62" t="s">
        <v>130</v>
      </c>
      <c r="E13" s="41">
        <f t="shared" ref="E13:P13" si="3">AVERAGE(E12:E12)</f>
        <v>0.35</v>
      </c>
      <c r="F13" s="41">
        <f t="shared" si="3"/>
        <v>0.35</v>
      </c>
      <c r="G13" s="41">
        <f t="shared" si="3"/>
        <v>0.35</v>
      </c>
      <c r="H13" s="41">
        <f t="shared" si="3"/>
        <v>0.35</v>
      </c>
      <c r="I13" s="41">
        <f t="shared" si="3"/>
        <v>0.35</v>
      </c>
      <c r="J13" s="41">
        <f t="shared" si="3"/>
        <v>0.35</v>
      </c>
      <c r="K13" s="41">
        <f t="shared" si="3"/>
        <v>0.35</v>
      </c>
      <c r="L13" s="41">
        <f t="shared" si="3"/>
        <v>0.35</v>
      </c>
      <c r="M13" s="41">
        <f t="shared" si="3"/>
        <v>0.35</v>
      </c>
      <c r="N13" s="41">
        <f t="shared" si="3"/>
        <v>0.35</v>
      </c>
      <c r="O13" s="41">
        <f t="shared" si="3"/>
        <v>0.35</v>
      </c>
      <c r="P13" s="41">
        <f t="shared" si="3"/>
        <v>0.35</v>
      </c>
      <c r="Q13" s="10"/>
      <c r="R13" s="41"/>
      <c r="S13" s="41"/>
    </row>
    <row r="14" spans="1:19">
      <c r="A14" s="19" t="s">
        <v>205</v>
      </c>
      <c r="B14" s="14" t="s">
        <v>53</v>
      </c>
      <c r="C14" s="59" t="s">
        <v>108</v>
      </c>
      <c r="D14" s="59" t="s">
        <v>109</v>
      </c>
      <c r="E14" s="52">
        <v>0</v>
      </c>
      <c r="F14" s="52">
        <v>0.6</v>
      </c>
      <c r="G14" s="52">
        <v>0.6</v>
      </c>
      <c r="H14" s="52">
        <v>1.2</v>
      </c>
      <c r="I14" s="52">
        <v>0</v>
      </c>
      <c r="J14" s="52">
        <v>3</v>
      </c>
      <c r="K14" s="52">
        <v>3</v>
      </c>
      <c r="L14" s="52">
        <v>3</v>
      </c>
      <c r="M14" s="52">
        <v>3</v>
      </c>
      <c r="N14" s="52">
        <v>3</v>
      </c>
      <c r="O14" s="52">
        <v>0</v>
      </c>
      <c r="P14" s="52">
        <v>3</v>
      </c>
      <c r="Q14" s="10"/>
      <c r="R14" s="28"/>
      <c r="S14" s="28"/>
    </row>
    <row r="15" spans="1:19">
      <c r="A15" s="19" t="s">
        <v>206</v>
      </c>
      <c r="B15" s="14" t="s">
        <v>53</v>
      </c>
      <c r="C15" s="59" t="s">
        <v>48</v>
      </c>
      <c r="D15" s="59" t="s">
        <v>49</v>
      </c>
      <c r="E15" s="52">
        <v>0.2</v>
      </c>
      <c r="F15" s="52">
        <v>2.2000000000000002</v>
      </c>
      <c r="G15" s="52">
        <v>2</v>
      </c>
      <c r="H15" s="52">
        <v>2.4</v>
      </c>
      <c r="I15" s="52">
        <v>2.4</v>
      </c>
      <c r="J15" s="52">
        <v>1</v>
      </c>
      <c r="K15" s="52">
        <v>1</v>
      </c>
      <c r="L15" s="52">
        <v>0.8</v>
      </c>
      <c r="M15" s="52">
        <v>1.2</v>
      </c>
      <c r="N15" s="52">
        <v>1.4</v>
      </c>
      <c r="O15" s="52">
        <v>1.4</v>
      </c>
      <c r="P15" s="52">
        <v>1.2</v>
      </c>
      <c r="Q15" s="10"/>
      <c r="R15" s="28"/>
      <c r="S15" s="28"/>
    </row>
    <row r="16" spans="1:19">
      <c r="A16" s="19" t="s">
        <v>207</v>
      </c>
      <c r="B16" s="14" t="s">
        <v>53</v>
      </c>
      <c r="C16" s="59" t="s">
        <v>110</v>
      </c>
      <c r="D16" s="59" t="s">
        <v>111</v>
      </c>
      <c r="E16" s="52">
        <v>0</v>
      </c>
      <c r="F16" s="52">
        <v>1</v>
      </c>
      <c r="G16" s="52">
        <v>0.4</v>
      </c>
      <c r="H16" s="52">
        <v>0</v>
      </c>
      <c r="I16" s="52">
        <v>0</v>
      </c>
      <c r="J16" s="52">
        <v>0.6</v>
      </c>
      <c r="K16" s="52">
        <v>0.6</v>
      </c>
      <c r="L16" s="52">
        <v>0.6</v>
      </c>
      <c r="M16" s="52">
        <v>1.2</v>
      </c>
      <c r="N16" s="52">
        <v>0.4</v>
      </c>
      <c r="O16" s="52">
        <v>0</v>
      </c>
      <c r="P16" s="52">
        <v>2</v>
      </c>
      <c r="Q16" s="10"/>
      <c r="R16" s="28"/>
      <c r="S16" s="28"/>
    </row>
    <row r="17" spans="1:19">
      <c r="A17" s="19" t="s">
        <v>208</v>
      </c>
      <c r="B17" s="14" t="s">
        <v>53</v>
      </c>
      <c r="C17" s="59" t="s">
        <v>112</v>
      </c>
      <c r="D17" s="59" t="s">
        <v>113</v>
      </c>
      <c r="E17" s="52">
        <v>1</v>
      </c>
      <c r="F17" s="52">
        <v>2.6</v>
      </c>
      <c r="G17" s="52">
        <v>2.6</v>
      </c>
      <c r="H17" s="52">
        <v>2.6</v>
      </c>
      <c r="I17" s="52">
        <v>2.4</v>
      </c>
      <c r="J17" s="52">
        <v>2</v>
      </c>
      <c r="K17" s="52">
        <v>2.4</v>
      </c>
      <c r="L17" s="52">
        <v>3</v>
      </c>
      <c r="M17" s="52">
        <v>2</v>
      </c>
      <c r="N17" s="52">
        <v>2.4</v>
      </c>
      <c r="O17" s="52">
        <v>1.4</v>
      </c>
      <c r="P17" s="52">
        <v>3</v>
      </c>
      <c r="Q17" s="10"/>
      <c r="R17" s="28"/>
      <c r="S17" s="28"/>
    </row>
    <row r="18" spans="1:19">
      <c r="A18" s="19" t="s">
        <v>209</v>
      </c>
      <c r="B18" s="14" t="s">
        <v>53</v>
      </c>
      <c r="C18" s="59" t="s">
        <v>114</v>
      </c>
      <c r="D18" s="59" t="s">
        <v>56</v>
      </c>
      <c r="E18" s="52">
        <v>0</v>
      </c>
      <c r="F18" s="52">
        <v>1.17</v>
      </c>
      <c r="G18" s="52">
        <v>1</v>
      </c>
      <c r="H18" s="52">
        <v>0.33</v>
      </c>
      <c r="I18" s="52">
        <v>0</v>
      </c>
      <c r="J18" s="52">
        <v>0.5</v>
      </c>
      <c r="K18" s="52">
        <v>0.17</v>
      </c>
      <c r="L18" s="52">
        <v>0.67</v>
      </c>
      <c r="M18" s="52">
        <v>0.33</v>
      </c>
      <c r="N18" s="52">
        <v>0.67</v>
      </c>
      <c r="O18" s="52">
        <v>0.17</v>
      </c>
      <c r="P18" s="52">
        <v>0.17</v>
      </c>
      <c r="Q18" s="10"/>
      <c r="R18" s="133"/>
      <c r="S18" s="133"/>
    </row>
    <row r="19" spans="1:19">
      <c r="A19" s="19">
        <v>9</v>
      </c>
      <c r="B19" s="14"/>
      <c r="C19" s="59"/>
      <c r="D19" s="59" t="s">
        <v>131</v>
      </c>
      <c r="E19" s="52">
        <f>AVERAGE(E14:E18)</f>
        <v>0.24</v>
      </c>
      <c r="F19" s="52">
        <f t="shared" ref="F19:P19" si="4">AVERAGE(F14:F18)</f>
        <v>1.514</v>
      </c>
      <c r="G19" s="52">
        <f t="shared" si="4"/>
        <v>1.3199999999999998</v>
      </c>
      <c r="H19" s="52">
        <f t="shared" si="4"/>
        <v>1.3059999999999998</v>
      </c>
      <c r="I19" s="52">
        <f t="shared" si="4"/>
        <v>0.96</v>
      </c>
      <c r="J19" s="52">
        <f t="shared" si="4"/>
        <v>1.42</v>
      </c>
      <c r="K19" s="52">
        <f t="shared" si="4"/>
        <v>1.4339999999999999</v>
      </c>
      <c r="L19" s="52">
        <f t="shared" si="4"/>
        <v>1.6140000000000001</v>
      </c>
      <c r="M19" s="52">
        <f t="shared" si="4"/>
        <v>1.546</v>
      </c>
      <c r="N19" s="52">
        <f t="shared" si="4"/>
        <v>1.5740000000000003</v>
      </c>
      <c r="O19" s="52">
        <f t="shared" si="4"/>
        <v>0.59399999999999997</v>
      </c>
      <c r="P19" s="52">
        <f t="shared" si="4"/>
        <v>1.8739999999999999</v>
      </c>
      <c r="Q19" s="10"/>
      <c r="R19" s="133"/>
      <c r="S19" s="133"/>
    </row>
    <row r="20" spans="1:19">
      <c r="A20" s="36"/>
      <c r="B20" s="21"/>
      <c r="C20" s="37"/>
      <c r="D20" s="31" t="s">
        <v>25</v>
      </c>
      <c r="E20" s="106">
        <f>AVERAGE(E4:E9,E11,E13,E19)</f>
        <v>1.7755555555555556</v>
      </c>
      <c r="F20" s="106">
        <f t="shared" ref="F20:P20" si="5">AVERAGE(F4:F9,F11,F13,F19)</f>
        <v>1.9393333333333334</v>
      </c>
      <c r="G20" s="106">
        <f t="shared" si="5"/>
        <v>1.9477777777777778</v>
      </c>
      <c r="H20" s="106">
        <f t="shared" si="5"/>
        <v>2.0240000000000005</v>
      </c>
      <c r="I20" s="106">
        <f t="shared" si="5"/>
        <v>1.858888888888889</v>
      </c>
      <c r="J20" s="106">
        <f t="shared" si="5"/>
        <v>1.6255555555555554</v>
      </c>
      <c r="K20" s="106">
        <f t="shared" si="5"/>
        <v>1.6237777777777778</v>
      </c>
      <c r="L20" s="106">
        <f t="shared" si="5"/>
        <v>1.5437777777777777</v>
      </c>
      <c r="M20" s="106">
        <f t="shared" si="5"/>
        <v>1.7651111111111111</v>
      </c>
      <c r="N20" s="106">
        <f t="shared" si="5"/>
        <v>1.7082222222222223</v>
      </c>
      <c r="O20" s="106">
        <f t="shared" si="5"/>
        <v>1.5148888888888887</v>
      </c>
      <c r="P20" s="106">
        <f t="shared" si="5"/>
        <v>1.8237777777777775</v>
      </c>
      <c r="Q20" s="70"/>
      <c r="R20" s="106">
        <f t="shared" ref="R20" si="6">AVERAGE(R4:R9,R11,R13,R19)</f>
        <v>2.3333333333333335</v>
      </c>
      <c r="S20" s="106">
        <f t="shared" ref="S20" si="7">AVERAGE(S4:S9,S11,S13,S19)</f>
        <v>2.3783333333333334</v>
      </c>
    </row>
    <row r="21" spans="1:19">
      <c r="A21" s="22"/>
      <c r="B21" s="22"/>
      <c r="C21" s="22"/>
      <c r="D21" s="32" t="s">
        <v>26</v>
      </c>
      <c r="E21" s="42" t="s">
        <v>36</v>
      </c>
      <c r="F21" s="42" t="s">
        <v>36</v>
      </c>
      <c r="G21" s="42" t="s">
        <v>36</v>
      </c>
      <c r="H21" s="42" t="s">
        <v>36</v>
      </c>
      <c r="I21" s="42" t="s">
        <v>36</v>
      </c>
      <c r="J21" s="42" t="s">
        <v>36</v>
      </c>
      <c r="K21" s="42" t="s">
        <v>36</v>
      </c>
      <c r="L21" s="42" t="s">
        <v>36</v>
      </c>
      <c r="M21" s="42" t="s">
        <v>36</v>
      </c>
      <c r="N21" s="42" t="s">
        <v>36</v>
      </c>
      <c r="O21" s="42" t="s">
        <v>36</v>
      </c>
      <c r="P21" s="42" t="s">
        <v>36</v>
      </c>
      <c r="Q21" s="39"/>
      <c r="R21" s="42" t="s">
        <v>36</v>
      </c>
      <c r="S21" s="42" t="s">
        <v>36</v>
      </c>
    </row>
    <row r="22" spans="1:19" ht="15.75">
      <c r="A22" s="6"/>
      <c r="B22" s="6"/>
      <c r="C22" s="6"/>
      <c r="D22" s="7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</sheetData>
  <mergeCells count="1">
    <mergeCell ref="A1:S1"/>
  </mergeCells>
  <pageMargins left="0.2" right="0.2" top="0.75" bottom="0.75" header="0.3" footer="0.3"/>
  <pageSetup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S13"/>
  <sheetViews>
    <sheetView workbookViewId="0">
      <selection activeCell="D17" sqref="D17"/>
    </sheetView>
  </sheetViews>
  <sheetFormatPr defaultRowHeight="15"/>
  <cols>
    <col min="1" max="1" width="3.28515625" customWidth="1"/>
    <col min="2" max="2" width="4" customWidth="1"/>
    <col min="3" max="3" width="17.85546875" customWidth="1"/>
    <col min="4" max="4" width="47.5703125" customWidth="1"/>
    <col min="5" max="13" width="6" customWidth="1"/>
    <col min="14" max="16" width="7" bestFit="1" customWidth="1"/>
    <col min="17" max="17" width="6" customWidth="1"/>
    <col min="18" max="19" width="8.42578125" bestFit="1" customWidth="1"/>
  </cols>
  <sheetData>
    <row r="1" spans="1:19">
      <c r="A1" s="156" t="s">
        <v>18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8"/>
      <c r="R1" s="157"/>
      <c r="S1" s="157"/>
    </row>
    <row r="2" spans="1:19" s="1" customFormat="1">
      <c r="A2" s="33" t="s">
        <v>15</v>
      </c>
      <c r="B2" s="33" t="s">
        <v>14</v>
      </c>
      <c r="C2" s="33" t="s">
        <v>13</v>
      </c>
      <c r="D2" s="33" t="s">
        <v>12</v>
      </c>
      <c r="E2" s="33" t="s">
        <v>0</v>
      </c>
      <c r="F2" s="33" t="s">
        <v>1</v>
      </c>
      <c r="G2" s="33" t="s">
        <v>2</v>
      </c>
      <c r="H2" s="33" t="s">
        <v>3</v>
      </c>
      <c r="I2" s="33" t="s">
        <v>4</v>
      </c>
      <c r="J2" s="33" t="s">
        <v>5</v>
      </c>
      <c r="K2" s="33" t="s">
        <v>6</v>
      </c>
      <c r="L2" s="33" t="s">
        <v>7</v>
      </c>
      <c r="M2" s="33" t="s">
        <v>8</v>
      </c>
      <c r="N2" s="33" t="s">
        <v>9</v>
      </c>
      <c r="O2" s="33" t="s">
        <v>10</v>
      </c>
      <c r="P2" s="33" t="s">
        <v>11</v>
      </c>
      <c r="Q2" s="34"/>
      <c r="R2" s="33" t="s">
        <v>16</v>
      </c>
      <c r="S2" s="33" t="s">
        <v>17</v>
      </c>
    </row>
    <row r="3" spans="1:19">
      <c r="A3" s="35"/>
      <c r="B3" s="109"/>
      <c r="C3" s="109"/>
      <c r="D3" s="31" t="s">
        <v>215</v>
      </c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26"/>
      <c r="R3" s="22"/>
      <c r="S3" s="22"/>
    </row>
    <row r="4" spans="1:19">
      <c r="A4" s="128" t="s">
        <v>20</v>
      </c>
      <c r="B4" s="65" t="s">
        <v>44</v>
      </c>
      <c r="C4" s="131" t="s">
        <v>170</v>
      </c>
      <c r="D4" s="131" t="s">
        <v>171</v>
      </c>
      <c r="E4" s="128">
        <v>3</v>
      </c>
      <c r="F4" s="128">
        <v>2.8</v>
      </c>
      <c r="G4" s="128">
        <v>2.8</v>
      </c>
      <c r="H4" s="128">
        <v>2.4</v>
      </c>
      <c r="I4" s="128">
        <v>2.6</v>
      </c>
      <c r="J4" s="128">
        <v>2.6</v>
      </c>
      <c r="K4" s="128">
        <v>2.6</v>
      </c>
      <c r="L4" s="128">
        <v>1</v>
      </c>
      <c r="M4" s="128">
        <v>2</v>
      </c>
      <c r="N4" s="128">
        <v>2.6</v>
      </c>
      <c r="O4" s="128">
        <v>2.8</v>
      </c>
      <c r="P4" s="128">
        <v>2.8</v>
      </c>
      <c r="R4" s="104">
        <v>3</v>
      </c>
      <c r="S4" s="104">
        <v>3</v>
      </c>
    </row>
    <row r="5" spans="1:19">
      <c r="A5" s="128" t="s">
        <v>21</v>
      </c>
      <c r="B5" s="65" t="s">
        <v>44</v>
      </c>
      <c r="C5" s="131" t="s">
        <v>90</v>
      </c>
      <c r="D5" s="131" t="s">
        <v>91</v>
      </c>
      <c r="E5" s="128">
        <v>1.1000000000000001</v>
      </c>
      <c r="F5" s="128">
        <v>1.9</v>
      </c>
      <c r="G5" s="128">
        <v>1.4</v>
      </c>
      <c r="H5" s="128">
        <v>1.3</v>
      </c>
      <c r="I5" s="128">
        <v>1.7</v>
      </c>
      <c r="J5" s="128">
        <v>1.6</v>
      </c>
      <c r="K5" s="128">
        <v>1.7</v>
      </c>
      <c r="L5" s="128">
        <v>1.6</v>
      </c>
      <c r="M5" s="128">
        <v>1.7</v>
      </c>
      <c r="N5" s="128">
        <v>1.4</v>
      </c>
      <c r="O5" s="128">
        <v>1.9</v>
      </c>
      <c r="P5" s="128">
        <v>1.9</v>
      </c>
      <c r="R5" s="104">
        <v>1.9</v>
      </c>
      <c r="S5" s="104">
        <v>1.7</v>
      </c>
    </row>
    <row r="6" spans="1:19">
      <c r="A6" s="128">
        <v>1</v>
      </c>
      <c r="B6" s="89"/>
      <c r="C6" s="117"/>
      <c r="D6" s="131" t="s">
        <v>45</v>
      </c>
      <c r="E6" s="128">
        <f>AVERAGE(E4:E5)</f>
        <v>2.0499999999999998</v>
      </c>
      <c r="F6" s="128">
        <f t="shared" ref="F6:P6" si="0">AVERAGE(F4:F5)</f>
        <v>2.3499999999999996</v>
      </c>
      <c r="G6" s="128">
        <f t="shared" si="0"/>
        <v>2.0999999999999996</v>
      </c>
      <c r="H6" s="128">
        <f t="shared" si="0"/>
        <v>1.85</v>
      </c>
      <c r="I6" s="128">
        <f t="shared" si="0"/>
        <v>2.15</v>
      </c>
      <c r="J6" s="128">
        <f t="shared" si="0"/>
        <v>2.1</v>
      </c>
      <c r="K6" s="128">
        <f t="shared" si="0"/>
        <v>2.15</v>
      </c>
      <c r="L6" s="128">
        <f t="shared" si="0"/>
        <v>1.3</v>
      </c>
      <c r="M6" s="128">
        <f t="shared" si="0"/>
        <v>1.85</v>
      </c>
      <c r="N6" s="128">
        <f t="shared" si="0"/>
        <v>2</v>
      </c>
      <c r="O6" s="128">
        <f t="shared" si="0"/>
        <v>2.3499999999999996</v>
      </c>
      <c r="P6" s="128">
        <f t="shared" si="0"/>
        <v>2.3499999999999996</v>
      </c>
      <c r="R6" s="14">
        <f>AVERAGE(R4:R5)</f>
        <v>2.4500000000000002</v>
      </c>
      <c r="S6" s="14">
        <f>AVERAGE(S4:S5)</f>
        <v>2.35</v>
      </c>
    </row>
    <row r="7" spans="1:19">
      <c r="A7" s="128" t="s">
        <v>57</v>
      </c>
      <c r="B7" s="89" t="s">
        <v>44</v>
      </c>
      <c r="C7" s="66" t="s">
        <v>92</v>
      </c>
      <c r="D7" s="131" t="s">
        <v>93</v>
      </c>
      <c r="E7" s="60">
        <v>0.8</v>
      </c>
      <c r="F7" s="60">
        <v>0.8</v>
      </c>
      <c r="G7" s="60">
        <v>1</v>
      </c>
      <c r="H7" s="60">
        <v>0.6</v>
      </c>
      <c r="I7" s="60">
        <v>0.6</v>
      </c>
      <c r="J7" s="60">
        <v>1</v>
      </c>
      <c r="K7" s="117">
        <v>0.4</v>
      </c>
      <c r="L7" s="117">
        <v>1</v>
      </c>
      <c r="M7" s="117">
        <v>0.6</v>
      </c>
      <c r="N7" s="117">
        <v>0.6</v>
      </c>
      <c r="O7" s="80">
        <v>0.8</v>
      </c>
      <c r="P7" s="80">
        <v>0.8</v>
      </c>
      <c r="R7" s="15">
        <v>1.2</v>
      </c>
      <c r="S7" s="15">
        <v>0.8</v>
      </c>
    </row>
    <row r="8" spans="1:19">
      <c r="A8" s="128">
        <v>2</v>
      </c>
      <c r="B8" s="89"/>
      <c r="C8" s="117"/>
      <c r="D8" s="131" t="s">
        <v>133</v>
      </c>
      <c r="E8" s="60">
        <f t="shared" ref="E8:P8" si="1">AVERAGE(E7:E7)</f>
        <v>0.8</v>
      </c>
      <c r="F8" s="60">
        <f t="shared" si="1"/>
        <v>0.8</v>
      </c>
      <c r="G8" s="60">
        <f t="shared" si="1"/>
        <v>1</v>
      </c>
      <c r="H8" s="60">
        <f t="shared" si="1"/>
        <v>0.6</v>
      </c>
      <c r="I8" s="60">
        <f t="shared" si="1"/>
        <v>0.6</v>
      </c>
      <c r="J8" s="60">
        <f t="shared" si="1"/>
        <v>1</v>
      </c>
      <c r="K8" s="60">
        <f t="shared" si="1"/>
        <v>0.4</v>
      </c>
      <c r="L8" s="60">
        <f t="shared" si="1"/>
        <v>1</v>
      </c>
      <c r="M8" s="60">
        <f t="shared" si="1"/>
        <v>0.6</v>
      </c>
      <c r="N8" s="60">
        <f t="shared" si="1"/>
        <v>0.6</v>
      </c>
      <c r="O8" s="60">
        <f t="shared" si="1"/>
        <v>0.8</v>
      </c>
      <c r="P8" s="60">
        <f t="shared" si="1"/>
        <v>0.8</v>
      </c>
      <c r="R8" s="60">
        <f>AVERAGE(R7:R7)</f>
        <v>1.2</v>
      </c>
      <c r="S8" s="60">
        <f>AVERAGE(S7:S7)</f>
        <v>0.8</v>
      </c>
    </row>
    <row r="9" spans="1:19">
      <c r="A9" s="128" t="s">
        <v>23</v>
      </c>
      <c r="B9" s="89" t="s">
        <v>44</v>
      </c>
      <c r="C9" s="110" t="s">
        <v>46</v>
      </c>
      <c r="D9" s="110" t="s">
        <v>47</v>
      </c>
      <c r="E9" s="52">
        <v>2.5</v>
      </c>
      <c r="F9" s="52">
        <v>3</v>
      </c>
      <c r="G9" s="52">
        <v>2.75</v>
      </c>
      <c r="H9" s="52">
        <v>2.75</v>
      </c>
      <c r="I9" s="52">
        <v>2.5</v>
      </c>
      <c r="J9" s="52">
        <v>1</v>
      </c>
      <c r="K9" s="52">
        <v>0</v>
      </c>
      <c r="L9" s="52">
        <v>0</v>
      </c>
      <c r="M9" s="52">
        <v>1.75</v>
      </c>
      <c r="N9" s="52">
        <v>3</v>
      </c>
      <c r="O9" s="52">
        <v>3</v>
      </c>
      <c r="P9" s="52">
        <v>3</v>
      </c>
      <c r="R9" s="14">
        <v>0.8</v>
      </c>
      <c r="S9" s="14">
        <v>1</v>
      </c>
    </row>
    <row r="10" spans="1:19">
      <c r="A10" s="128">
        <v>3</v>
      </c>
      <c r="B10" s="89"/>
      <c r="C10" s="117"/>
      <c r="D10" s="131" t="s">
        <v>134</v>
      </c>
      <c r="E10" s="60">
        <f t="shared" ref="E10:P10" si="2">AVERAGE(E9:E9)</f>
        <v>2.5</v>
      </c>
      <c r="F10" s="60">
        <f t="shared" si="2"/>
        <v>3</v>
      </c>
      <c r="G10" s="60">
        <f t="shared" si="2"/>
        <v>2.75</v>
      </c>
      <c r="H10" s="60">
        <f t="shared" si="2"/>
        <v>2.75</v>
      </c>
      <c r="I10" s="60">
        <f t="shared" si="2"/>
        <v>2.5</v>
      </c>
      <c r="J10" s="60">
        <f t="shared" si="2"/>
        <v>1</v>
      </c>
      <c r="K10" s="60">
        <f t="shared" si="2"/>
        <v>0</v>
      </c>
      <c r="L10" s="60">
        <f t="shared" si="2"/>
        <v>0</v>
      </c>
      <c r="M10" s="60">
        <f t="shared" si="2"/>
        <v>1.75</v>
      </c>
      <c r="N10" s="60">
        <f t="shared" si="2"/>
        <v>3</v>
      </c>
      <c r="O10" s="60">
        <f t="shared" si="2"/>
        <v>3</v>
      </c>
      <c r="P10" s="60">
        <f t="shared" si="2"/>
        <v>3</v>
      </c>
      <c r="R10" s="60">
        <f>AVERAGE(R9:R9)</f>
        <v>0.8</v>
      </c>
      <c r="S10" s="60">
        <f>AVERAGE(S9:S9)</f>
        <v>1</v>
      </c>
    </row>
    <row r="11" spans="1:19">
      <c r="A11" s="131"/>
      <c r="B11" s="109"/>
      <c r="C11" s="37"/>
      <c r="D11" s="31" t="s">
        <v>25</v>
      </c>
      <c r="E11" s="106">
        <f>AVERAGE(E6,E8,E10)</f>
        <v>1.7833333333333332</v>
      </c>
      <c r="F11" s="106">
        <f t="shared" ref="F11:P11" si="3">AVERAGE(F6,F8,F10)</f>
        <v>2.0499999999999998</v>
      </c>
      <c r="G11" s="106">
        <f t="shared" si="3"/>
        <v>1.95</v>
      </c>
      <c r="H11" s="106">
        <f t="shared" si="3"/>
        <v>1.7333333333333334</v>
      </c>
      <c r="I11" s="106">
        <f t="shared" si="3"/>
        <v>1.75</v>
      </c>
      <c r="J11" s="106">
        <f t="shared" si="3"/>
        <v>1.3666666666666665</v>
      </c>
      <c r="K11" s="106">
        <f t="shared" si="3"/>
        <v>0.85</v>
      </c>
      <c r="L11" s="106">
        <f t="shared" si="3"/>
        <v>0.76666666666666661</v>
      </c>
      <c r="M11" s="106">
        <f t="shared" si="3"/>
        <v>1.4000000000000001</v>
      </c>
      <c r="N11" s="106">
        <f t="shared" si="3"/>
        <v>1.8666666666666665</v>
      </c>
      <c r="O11" s="106">
        <f t="shared" si="3"/>
        <v>2.0499999999999998</v>
      </c>
      <c r="P11" s="106">
        <f t="shared" si="3"/>
        <v>2.0499999999999998</v>
      </c>
      <c r="R11" s="106">
        <f t="shared" ref="R11" si="4">AVERAGE(R6,R8,R10)</f>
        <v>1.4833333333333334</v>
      </c>
      <c r="S11" s="106">
        <f t="shared" ref="S11" si="5">AVERAGE(S6,S8,S10)</f>
        <v>1.3833333333333335</v>
      </c>
    </row>
    <row r="12" spans="1:19">
      <c r="A12" s="131"/>
      <c r="B12" s="131"/>
      <c r="C12" s="131"/>
      <c r="D12" s="105" t="s">
        <v>26</v>
      </c>
      <c r="E12" s="106" t="s">
        <v>36</v>
      </c>
      <c r="F12" s="106" t="s">
        <v>36</v>
      </c>
      <c r="G12" s="106" t="s">
        <v>36</v>
      </c>
      <c r="H12" s="106" t="s">
        <v>36</v>
      </c>
      <c r="I12" s="106" t="s">
        <v>36</v>
      </c>
      <c r="J12" s="106" t="s">
        <v>19</v>
      </c>
      <c r="K12" s="106" t="s">
        <v>19</v>
      </c>
      <c r="L12" s="106" t="s">
        <v>19</v>
      </c>
      <c r="M12" s="106" t="s">
        <v>19</v>
      </c>
      <c r="N12" s="106" t="s">
        <v>36</v>
      </c>
      <c r="O12" s="106" t="s">
        <v>36</v>
      </c>
      <c r="P12" s="106" t="s">
        <v>36</v>
      </c>
      <c r="R12" s="106" t="s">
        <v>19</v>
      </c>
      <c r="S12" s="106" t="s">
        <v>19</v>
      </c>
    </row>
    <row r="13" spans="1:19" ht="15.75">
      <c r="B13" s="6"/>
      <c r="C13" s="6"/>
      <c r="D13" s="7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</row>
  </sheetData>
  <mergeCells count="1">
    <mergeCell ref="A1:S1"/>
  </mergeCells>
  <pageMargins left="0.2" right="0.2" top="0.75" bottom="0.75" header="0.3" footer="0.3"/>
  <pageSetup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S17"/>
  <sheetViews>
    <sheetView workbookViewId="0">
      <selection activeCell="D1" sqref="D1"/>
    </sheetView>
  </sheetViews>
  <sheetFormatPr defaultRowHeight="15"/>
  <cols>
    <col min="1" max="1" width="3.5703125" bestFit="1" customWidth="1"/>
    <col min="2" max="2" width="4.7109375" bestFit="1" customWidth="1"/>
    <col min="3" max="3" width="17.85546875" customWidth="1"/>
    <col min="4" max="4" width="47.5703125" customWidth="1"/>
    <col min="5" max="16" width="6" customWidth="1"/>
    <col min="17" max="17" width="6" style="12" customWidth="1"/>
    <col min="18" max="19" width="6.140625" bestFit="1" customWidth="1"/>
  </cols>
  <sheetData>
    <row r="1" spans="1:19" s="113" customFormat="1">
      <c r="Q1" s="81"/>
    </row>
    <row r="2" spans="1:19">
      <c r="A2" s="156" t="s">
        <v>18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</row>
    <row r="3" spans="1:19" s="1" customFormat="1">
      <c r="A3" s="33" t="s">
        <v>15</v>
      </c>
      <c r="B3" s="33" t="s">
        <v>14</v>
      </c>
      <c r="C3" s="33" t="s">
        <v>13</v>
      </c>
      <c r="D3" s="33" t="s">
        <v>12</v>
      </c>
      <c r="E3" s="33" t="s">
        <v>0</v>
      </c>
      <c r="F3" s="33" t="s">
        <v>1</v>
      </c>
      <c r="G3" s="33" t="s">
        <v>2</v>
      </c>
      <c r="H3" s="33" t="s">
        <v>3</v>
      </c>
      <c r="I3" s="33" t="s">
        <v>4</v>
      </c>
      <c r="J3" s="33" t="s">
        <v>5</v>
      </c>
      <c r="K3" s="33" t="s">
        <v>6</v>
      </c>
      <c r="L3" s="33" t="s">
        <v>7</v>
      </c>
      <c r="M3" s="33" t="s">
        <v>8</v>
      </c>
      <c r="N3" s="33" t="s">
        <v>9</v>
      </c>
      <c r="O3" s="33" t="s">
        <v>10</v>
      </c>
      <c r="P3" s="33" t="s">
        <v>11</v>
      </c>
      <c r="Q3" s="34"/>
      <c r="R3" s="33" t="s">
        <v>16</v>
      </c>
      <c r="S3" s="33" t="s">
        <v>17</v>
      </c>
    </row>
    <row r="4" spans="1:19">
      <c r="A4" s="35"/>
      <c r="B4" s="109"/>
      <c r="C4" s="109"/>
      <c r="D4" s="31" t="s">
        <v>212</v>
      </c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26"/>
      <c r="R4" s="22"/>
      <c r="S4" s="22"/>
    </row>
    <row r="5" spans="1:19">
      <c r="A5" s="35" t="s">
        <v>20</v>
      </c>
      <c r="B5" s="128" t="s">
        <v>54</v>
      </c>
      <c r="C5" s="131" t="s">
        <v>116</v>
      </c>
      <c r="D5" s="131" t="s">
        <v>117</v>
      </c>
      <c r="E5" s="27">
        <v>1.81</v>
      </c>
      <c r="F5" s="27">
        <v>1.81</v>
      </c>
      <c r="G5" s="27">
        <v>1.81</v>
      </c>
      <c r="H5" s="27">
        <v>1.81</v>
      </c>
      <c r="I5" s="27">
        <v>1.81</v>
      </c>
      <c r="J5" s="27">
        <v>1.81</v>
      </c>
      <c r="K5" s="27">
        <v>1.67</v>
      </c>
      <c r="L5" s="27">
        <v>2</v>
      </c>
      <c r="M5" s="27">
        <v>2.08</v>
      </c>
      <c r="N5" s="27">
        <v>1.5</v>
      </c>
      <c r="O5" s="27">
        <v>1.5</v>
      </c>
      <c r="P5" s="27">
        <v>1.81</v>
      </c>
      <c r="Q5" s="69"/>
      <c r="R5" s="27">
        <v>1.81</v>
      </c>
      <c r="S5" s="27">
        <v>1.81</v>
      </c>
    </row>
    <row r="6" spans="1:19" ht="15.75">
      <c r="A6" s="35" t="s">
        <v>21</v>
      </c>
      <c r="B6" s="128" t="s">
        <v>54</v>
      </c>
      <c r="C6" s="131" t="s">
        <v>210</v>
      </c>
      <c r="D6" s="131" t="s">
        <v>211</v>
      </c>
      <c r="E6" s="129">
        <v>1.5</v>
      </c>
      <c r="F6" s="129">
        <v>1.5</v>
      </c>
      <c r="G6" s="129">
        <v>1.5</v>
      </c>
      <c r="H6" s="129">
        <v>1.75</v>
      </c>
      <c r="I6" s="129">
        <v>1.25</v>
      </c>
      <c r="J6" s="129">
        <v>1</v>
      </c>
      <c r="K6" s="129">
        <v>1</v>
      </c>
      <c r="L6" s="129">
        <v>1</v>
      </c>
      <c r="M6" s="129">
        <v>1.33</v>
      </c>
      <c r="N6" s="129">
        <v>1.25</v>
      </c>
      <c r="O6" s="129">
        <v>1.67</v>
      </c>
      <c r="P6" s="129">
        <v>1.25</v>
      </c>
      <c r="Q6" s="69"/>
      <c r="R6" s="129">
        <v>2.33</v>
      </c>
      <c r="S6" s="129">
        <v>1.5</v>
      </c>
    </row>
    <row r="7" spans="1:19">
      <c r="A7" s="35">
        <v>1</v>
      </c>
      <c r="B7" s="128"/>
      <c r="C7" s="64"/>
      <c r="D7" s="130" t="s">
        <v>71</v>
      </c>
      <c r="E7" s="68">
        <f t="shared" ref="E7:P7" si="0">AVERAGE(E5:E6)</f>
        <v>1.655</v>
      </c>
      <c r="F7" s="68">
        <f t="shared" si="0"/>
        <v>1.655</v>
      </c>
      <c r="G7" s="68">
        <f t="shared" si="0"/>
        <v>1.655</v>
      </c>
      <c r="H7" s="68">
        <f t="shared" si="0"/>
        <v>1.78</v>
      </c>
      <c r="I7" s="68">
        <f t="shared" si="0"/>
        <v>1.53</v>
      </c>
      <c r="J7" s="68">
        <f t="shared" si="0"/>
        <v>1.405</v>
      </c>
      <c r="K7" s="68">
        <f t="shared" si="0"/>
        <v>1.335</v>
      </c>
      <c r="L7" s="68">
        <f t="shared" si="0"/>
        <v>1.5</v>
      </c>
      <c r="M7" s="68">
        <f t="shared" si="0"/>
        <v>1.7050000000000001</v>
      </c>
      <c r="N7" s="68">
        <f t="shared" si="0"/>
        <v>1.375</v>
      </c>
      <c r="O7" s="68">
        <f t="shared" si="0"/>
        <v>1.585</v>
      </c>
      <c r="P7" s="68">
        <f t="shared" si="0"/>
        <v>1.53</v>
      </c>
      <c r="Q7" s="69"/>
      <c r="R7" s="68">
        <f>AVERAGE(R5:R6)</f>
        <v>2.0700000000000003</v>
      </c>
      <c r="S7" s="68">
        <f>AVERAGE(S5:S6)</f>
        <v>1.655</v>
      </c>
    </row>
    <row r="8" spans="1:19">
      <c r="A8" s="36" t="s">
        <v>57</v>
      </c>
      <c r="B8" s="128" t="s">
        <v>54</v>
      </c>
      <c r="C8" s="131" t="s">
        <v>118</v>
      </c>
      <c r="D8" s="131" t="s">
        <v>119</v>
      </c>
      <c r="E8" s="28">
        <v>2</v>
      </c>
      <c r="F8" s="28">
        <v>2.4</v>
      </c>
      <c r="G8" s="28">
        <v>3</v>
      </c>
      <c r="H8" s="28">
        <v>3</v>
      </c>
      <c r="I8" s="28">
        <v>2.5</v>
      </c>
      <c r="J8" s="28">
        <v>2.5</v>
      </c>
      <c r="K8" s="28">
        <v>2.8</v>
      </c>
      <c r="L8" s="28">
        <v>2.6</v>
      </c>
      <c r="M8" s="28">
        <v>2.5</v>
      </c>
      <c r="N8" s="28">
        <v>2.25</v>
      </c>
      <c r="O8" s="28">
        <v>2</v>
      </c>
      <c r="P8" s="28">
        <v>2.6</v>
      </c>
      <c r="Q8" s="69"/>
      <c r="R8" s="28">
        <v>2.4</v>
      </c>
      <c r="S8" s="28">
        <v>2.6</v>
      </c>
    </row>
    <row r="9" spans="1:19">
      <c r="A9" s="36" t="s">
        <v>22</v>
      </c>
      <c r="B9" s="128" t="s">
        <v>54</v>
      </c>
      <c r="C9" s="131" t="s">
        <v>120</v>
      </c>
      <c r="D9" s="131" t="s">
        <v>121</v>
      </c>
      <c r="E9" s="27">
        <v>1.96</v>
      </c>
      <c r="F9" s="27">
        <v>1.96</v>
      </c>
      <c r="G9" s="27">
        <v>1.96</v>
      </c>
      <c r="H9" s="27">
        <v>1.96</v>
      </c>
      <c r="I9" s="27">
        <v>1.96</v>
      </c>
      <c r="J9" s="27">
        <v>1.96</v>
      </c>
      <c r="K9" s="27">
        <v>1.96</v>
      </c>
      <c r="L9" s="27">
        <v>1.96</v>
      </c>
      <c r="M9" s="27">
        <v>1.96</v>
      </c>
      <c r="N9" s="27">
        <v>1.96</v>
      </c>
      <c r="O9" s="27">
        <v>1.96</v>
      </c>
      <c r="P9" s="27">
        <v>1.96</v>
      </c>
      <c r="Q9" s="69"/>
      <c r="R9" s="27">
        <v>1.96</v>
      </c>
      <c r="S9" s="15">
        <v>1.67</v>
      </c>
    </row>
    <row r="10" spans="1:19">
      <c r="A10" s="36" t="s">
        <v>135</v>
      </c>
      <c r="B10" s="128" t="s">
        <v>54</v>
      </c>
      <c r="C10" s="64" t="s">
        <v>122</v>
      </c>
      <c r="D10" s="130" t="s">
        <v>123</v>
      </c>
      <c r="E10" s="67">
        <v>1.73</v>
      </c>
      <c r="F10" s="67">
        <v>1.73</v>
      </c>
      <c r="G10" s="67">
        <v>1.73</v>
      </c>
      <c r="H10" s="67">
        <v>1.73</v>
      </c>
      <c r="I10" s="67">
        <v>1.73</v>
      </c>
      <c r="J10" s="67">
        <v>1.68</v>
      </c>
      <c r="K10" s="67">
        <v>1.68</v>
      </c>
      <c r="L10" s="67">
        <v>1.68</v>
      </c>
      <c r="M10" s="67">
        <v>1.73</v>
      </c>
      <c r="N10" s="67">
        <v>1.73</v>
      </c>
      <c r="O10" s="67">
        <v>1.68</v>
      </c>
      <c r="P10" s="67">
        <v>1.73</v>
      </c>
      <c r="Q10" s="69"/>
      <c r="R10" s="15"/>
      <c r="S10" s="15"/>
    </row>
    <row r="11" spans="1:19">
      <c r="A11" s="36">
        <v>2</v>
      </c>
      <c r="B11" s="128"/>
      <c r="C11" s="24"/>
      <c r="D11" s="24" t="s">
        <v>70</v>
      </c>
      <c r="E11" s="29">
        <f>AVERAGE(E8:E10)</f>
        <v>1.8966666666666665</v>
      </c>
      <c r="F11" s="29">
        <f t="shared" ref="F11:P11" si="1">AVERAGE(F8:F10)</f>
        <v>2.0299999999999998</v>
      </c>
      <c r="G11" s="29">
        <f t="shared" si="1"/>
        <v>2.23</v>
      </c>
      <c r="H11" s="29">
        <f t="shared" si="1"/>
        <v>2.23</v>
      </c>
      <c r="I11" s="29">
        <f t="shared" si="1"/>
        <v>2.063333333333333</v>
      </c>
      <c r="J11" s="29">
        <f t="shared" si="1"/>
        <v>2.0466666666666664</v>
      </c>
      <c r="K11" s="29">
        <f t="shared" si="1"/>
        <v>2.1466666666666665</v>
      </c>
      <c r="L11" s="29">
        <f t="shared" si="1"/>
        <v>2.08</v>
      </c>
      <c r="M11" s="29">
        <f t="shared" si="1"/>
        <v>2.063333333333333</v>
      </c>
      <c r="N11" s="29">
        <f t="shared" si="1"/>
        <v>1.9799999999999998</v>
      </c>
      <c r="O11" s="29">
        <f t="shared" si="1"/>
        <v>1.88</v>
      </c>
      <c r="P11" s="29">
        <f t="shared" si="1"/>
        <v>2.0966666666666671</v>
      </c>
      <c r="Q11" s="69"/>
      <c r="R11" s="29">
        <f t="shared" ref="R11" si="2">AVERAGE(R8:R10)</f>
        <v>2.1799999999999997</v>
      </c>
      <c r="S11" s="29">
        <f t="shared" ref="S11" si="3">AVERAGE(S8:S10)</f>
        <v>2.1349999999999998</v>
      </c>
    </row>
    <row r="12" spans="1:19">
      <c r="A12" s="36" t="s">
        <v>23</v>
      </c>
      <c r="B12" s="128" t="s">
        <v>54</v>
      </c>
      <c r="C12" s="25" t="s">
        <v>124</v>
      </c>
      <c r="D12" s="25" t="s">
        <v>55</v>
      </c>
      <c r="E12" s="49">
        <v>0</v>
      </c>
      <c r="F12" s="49">
        <v>2</v>
      </c>
      <c r="G12" s="49">
        <v>2.6</v>
      </c>
      <c r="H12" s="49">
        <v>2.2000000000000002</v>
      </c>
      <c r="I12" s="49">
        <v>3</v>
      </c>
      <c r="J12" s="49">
        <v>3</v>
      </c>
      <c r="K12" s="49">
        <v>3</v>
      </c>
      <c r="L12" s="49">
        <v>3</v>
      </c>
      <c r="M12" s="49">
        <v>2.8</v>
      </c>
      <c r="N12" s="49">
        <v>3</v>
      </c>
      <c r="O12" s="49">
        <v>2.4</v>
      </c>
      <c r="P12" s="49">
        <v>3</v>
      </c>
      <c r="Q12" s="69"/>
      <c r="R12" s="15"/>
      <c r="S12" s="15"/>
    </row>
    <row r="13" spans="1:19">
      <c r="A13" s="36" t="s">
        <v>24</v>
      </c>
      <c r="B13" s="128" t="s">
        <v>54</v>
      </c>
      <c r="C13" s="25" t="s">
        <v>125</v>
      </c>
      <c r="D13" s="25" t="s">
        <v>126</v>
      </c>
      <c r="E13" s="13">
        <v>0</v>
      </c>
      <c r="F13" s="13">
        <v>2.2000000000000002</v>
      </c>
      <c r="G13" s="13">
        <v>2</v>
      </c>
      <c r="H13" s="13">
        <v>2.2000000000000002</v>
      </c>
      <c r="I13" s="13">
        <v>2.8</v>
      </c>
      <c r="J13" s="13">
        <v>1.2</v>
      </c>
      <c r="K13" s="13">
        <v>1</v>
      </c>
      <c r="L13" s="13">
        <v>1.2</v>
      </c>
      <c r="M13" s="13">
        <v>1.4</v>
      </c>
      <c r="N13" s="13">
        <v>1</v>
      </c>
      <c r="O13" s="13">
        <v>1.6</v>
      </c>
      <c r="P13" s="13">
        <v>2</v>
      </c>
      <c r="Q13" s="69"/>
      <c r="R13" s="17"/>
      <c r="S13" s="17"/>
    </row>
    <row r="14" spans="1:19">
      <c r="A14" s="36">
        <v>3</v>
      </c>
      <c r="B14" s="128"/>
      <c r="C14" s="25"/>
      <c r="D14" s="110" t="s">
        <v>136</v>
      </c>
      <c r="E14" s="30">
        <f>AVERAGE(E12:E13)</f>
        <v>0</v>
      </c>
      <c r="F14" s="30">
        <f t="shared" ref="F14:P14" si="4">AVERAGE(F12:F13)</f>
        <v>2.1</v>
      </c>
      <c r="G14" s="30">
        <f t="shared" si="4"/>
        <v>2.2999999999999998</v>
      </c>
      <c r="H14" s="30">
        <f t="shared" si="4"/>
        <v>2.2000000000000002</v>
      </c>
      <c r="I14" s="30">
        <f t="shared" si="4"/>
        <v>2.9</v>
      </c>
      <c r="J14" s="30">
        <f t="shared" si="4"/>
        <v>2.1</v>
      </c>
      <c r="K14" s="30">
        <f t="shared" si="4"/>
        <v>2</v>
      </c>
      <c r="L14" s="30">
        <f t="shared" si="4"/>
        <v>2.1</v>
      </c>
      <c r="M14" s="30">
        <f t="shared" si="4"/>
        <v>2.0999999999999996</v>
      </c>
      <c r="N14" s="30">
        <f t="shared" si="4"/>
        <v>2</v>
      </c>
      <c r="O14" s="30">
        <f t="shared" si="4"/>
        <v>2</v>
      </c>
      <c r="P14" s="30">
        <f t="shared" si="4"/>
        <v>2.5</v>
      </c>
      <c r="Q14" s="69"/>
      <c r="R14" s="30"/>
      <c r="S14" s="30"/>
    </row>
    <row r="15" spans="1:19">
      <c r="A15" s="36"/>
      <c r="B15" s="109"/>
      <c r="C15" s="37"/>
      <c r="D15" s="31" t="s">
        <v>25</v>
      </c>
      <c r="E15" s="106">
        <f>AVERAGE(E7,E11,E14)</f>
        <v>1.183888888888889</v>
      </c>
      <c r="F15" s="106">
        <f t="shared" ref="F15:P15" si="5">AVERAGE(F7,F11,F14)</f>
        <v>1.9283333333333335</v>
      </c>
      <c r="G15" s="106">
        <f t="shared" si="5"/>
        <v>2.0616666666666665</v>
      </c>
      <c r="H15" s="106">
        <f t="shared" si="5"/>
        <v>2.0699999999999998</v>
      </c>
      <c r="I15" s="106">
        <f t="shared" si="5"/>
        <v>2.1644444444444439</v>
      </c>
      <c r="J15" s="106">
        <f t="shared" si="5"/>
        <v>1.8505555555555553</v>
      </c>
      <c r="K15" s="106">
        <f t="shared" si="5"/>
        <v>1.8272222222222221</v>
      </c>
      <c r="L15" s="106">
        <f t="shared" si="5"/>
        <v>1.8933333333333333</v>
      </c>
      <c r="M15" s="106">
        <f t="shared" si="5"/>
        <v>1.9561111111111107</v>
      </c>
      <c r="N15" s="106">
        <f t="shared" si="5"/>
        <v>1.7849999999999999</v>
      </c>
      <c r="O15" s="106">
        <f t="shared" si="5"/>
        <v>1.8216666666666665</v>
      </c>
      <c r="P15" s="106">
        <f t="shared" si="5"/>
        <v>2.0422222222222222</v>
      </c>
      <c r="Q15" s="70"/>
      <c r="R15" s="106">
        <f t="shared" ref="R15" si="6">AVERAGE(R7,R11,R14)</f>
        <v>2.125</v>
      </c>
      <c r="S15" s="106">
        <f t="shared" ref="S15" si="7">AVERAGE(S7,S11,S14)</f>
        <v>1.895</v>
      </c>
    </row>
    <row r="16" spans="1:19">
      <c r="A16" s="131"/>
      <c r="B16" s="131"/>
      <c r="C16" s="131"/>
      <c r="D16" s="105" t="s">
        <v>26</v>
      </c>
      <c r="E16" s="106" t="s">
        <v>19</v>
      </c>
      <c r="F16" s="106" t="s">
        <v>36</v>
      </c>
      <c r="G16" s="106" t="s">
        <v>36</v>
      </c>
      <c r="H16" s="106" t="s">
        <v>36</v>
      </c>
      <c r="I16" s="106" t="s">
        <v>36</v>
      </c>
      <c r="J16" s="106" t="s">
        <v>36</v>
      </c>
      <c r="K16" s="106" t="s">
        <v>36</v>
      </c>
      <c r="L16" s="106" t="s">
        <v>36</v>
      </c>
      <c r="M16" s="106" t="s">
        <v>36</v>
      </c>
      <c r="N16" s="106" t="s">
        <v>36</v>
      </c>
      <c r="O16" s="106" t="s">
        <v>36</v>
      </c>
      <c r="P16" s="106" t="s">
        <v>36</v>
      </c>
      <c r="Q16" s="70"/>
      <c r="R16" s="38" t="s">
        <v>36</v>
      </c>
      <c r="S16" s="106" t="s">
        <v>36</v>
      </c>
    </row>
    <row r="17" spans="1:19" ht="15.75">
      <c r="A17" s="6"/>
      <c r="B17" s="6"/>
      <c r="C17" s="6"/>
      <c r="D17" s="7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</sheetData>
  <mergeCells count="1">
    <mergeCell ref="A2:S2"/>
  </mergeCells>
  <pageMargins left="0.2" right="0.2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PO</vt:lpstr>
      <vt:lpstr>BI-1 </vt:lpstr>
      <vt:lpstr>BI-2</vt:lpstr>
      <vt:lpstr>BI-3</vt:lpstr>
      <vt:lpstr>BI-4</vt:lpstr>
      <vt:lpstr>BI-5</vt:lpstr>
      <vt:lpstr>BI-6</vt:lpstr>
      <vt:lpstr>BI-7</vt:lpstr>
      <vt:lpstr>BI-8</vt:lpstr>
    </vt:vector>
  </TitlesOfParts>
  <Company>juit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shruti.jain</cp:lastModifiedBy>
  <cp:lastPrinted>2023-06-03T03:09:10Z</cp:lastPrinted>
  <dcterms:created xsi:type="dcterms:W3CDTF">2017-12-14T08:33:08Z</dcterms:created>
  <dcterms:modified xsi:type="dcterms:W3CDTF">2023-06-12T08:20:37Z</dcterms:modified>
</cp:coreProperties>
</file>